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32760" yWindow="32760" windowWidth="25200" windowHeight="12015" activeTab="2"/>
  </bookViews>
  <sheets>
    <sheet name="2019年整合资金来源表(计划明细表)" sheetId="1" r:id="rId1"/>
    <sheet name="Sheet1" sheetId="2" r:id="rId2"/>
    <sheet name="Evaluation Warning" sheetId="3" r:id="rId3"/>
  </sheets>
  <definedNames>
    <definedName name="_xlnm.Print_Titles" localSheetId="0">'2019年整合资金来源表(计划明细表)'!$1:$4</definedName>
  </definedNames>
  <calcPr fullCalcOnLoad="1"/>
</workbook>
</file>

<file path=xl/sharedStrings.xml><?xml version="1.0" encoding="utf-8"?>
<sst xmlns="http://schemas.openxmlformats.org/spreadsheetml/2006/main" count="850" uniqueCount="635">
  <si>
    <t>序号</t>
  </si>
  <si>
    <t>整合资金来源名称</t>
  </si>
  <si>
    <t>纳入整合资金规模数</t>
  </si>
  <si>
    <t>计划整合资金数</t>
  </si>
  <si>
    <t>中期调整数</t>
  </si>
  <si>
    <t>实际整合数</t>
  </si>
  <si>
    <r>
      <t xml:space="preserve">其 </t>
    </r>
    <r>
      <rPr>
        <b/>
        <sz val="12"/>
        <rFont val="宋体"/>
        <family val="0"/>
      </rPr>
      <t xml:space="preserve">     </t>
    </r>
    <r>
      <rPr>
        <b/>
        <sz val="12"/>
        <rFont val="宋体"/>
        <family val="0"/>
      </rPr>
      <t>中：</t>
    </r>
  </si>
  <si>
    <t>项目主管单位</t>
  </si>
  <si>
    <t>整合项目名称</t>
  </si>
  <si>
    <t>实施地点</t>
  </si>
  <si>
    <t>项目建设内容</t>
  </si>
  <si>
    <t>已完成支出资金</t>
  </si>
  <si>
    <t>整合后资金实际投向（万元）</t>
  </si>
  <si>
    <t>整合实施扶贫
攻坚目标</t>
  </si>
  <si>
    <t>中央财政</t>
  </si>
  <si>
    <t>省、市财政</t>
  </si>
  <si>
    <t>县财政</t>
  </si>
  <si>
    <t>农业生产发展</t>
  </si>
  <si>
    <t>农村基础设施建设</t>
  </si>
  <si>
    <r>
      <t>其他（</t>
    </r>
    <r>
      <rPr>
        <b/>
        <sz val="9"/>
        <rFont val="宋体"/>
        <family val="0"/>
      </rPr>
      <t>请注明</t>
    </r>
    <r>
      <rPr>
        <b/>
        <sz val="12"/>
        <rFont val="宋体"/>
        <family val="0"/>
      </rPr>
      <t>）</t>
    </r>
  </si>
  <si>
    <t>一</t>
  </si>
  <si>
    <t>农牧业发展资金</t>
  </si>
  <si>
    <t>县级预算安排农牧业发展项目资金</t>
  </si>
  <si>
    <t>化隆县农牧局</t>
  </si>
  <si>
    <t xml:space="preserve">全县17个乡镇    </t>
  </si>
  <si>
    <t>政策性农业补贴40万元。</t>
  </si>
  <si>
    <t>主要用于良种补贴和政策性农业保险。</t>
  </si>
  <si>
    <t>在查甫乡曲加村实施900亩，石大仓村文加山村实施600亩</t>
  </si>
  <si>
    <t>2018年农作物种子工程建设项目</t>
  </si>
  <si>
    <t>省级农牧业发展资金</t>
  </si>
  <si>
    <t>建设休闲农牧业示范基地1处，旧棚改造150栋，疏菜良种繁育基地200亩，露地蔬菜补贴8000亩，水产良种补贴5万尾，农田残膜回收36.5万公斤，推广配方肥16万亩，农作物病虫害防治5万亩，开展耕地质量监测和土壤养分监测90个，麦类三圃田500亩，麦类品种繁殖2500亩，蚕豆原种繁殖1000亩，油菜新品种繁殖5000亩，种子收储13万公斤，人工饲草地8万亩，草原鼠害防治30万亩，培训现代青年农场主10人，建设牛改点1处和在全县362个行政村开展农村集体清产核资等。</t>
  </si>
  <si>
    <t>重点在17个乡镇和2个管委会的87个贫困村实施，预期使3209户贫困户受益。</t>
  </si>
  <si>
    <t>2018年农牧业发展资金</t>
  </si>
  <si>
    <t>创建三文鱼产业联盟企业1个，建设品牌农产品生产基地1处，新型经营主体省级示范社培育4个，农业生产托管服务3个，省级家庭农牧场奖补4个，农牧民合作社选派2名大学生开展规范发展、农牧民专业合作社联合社创新试点1个，在55家规模养殖场开展粪污资源化利用设施提升改造和农产品品牌监测和省级农产品质量安全县创建。</t>
  </si>
  <si>
    <t>重点在17个乡镇两个管委会的76个贫困村实施，辐射带动1208户贫困户受益</t>
  </si>
  <si>
    <t>全膜双垄栽培技术推广（春覆膜）补助资金</t>
  </si>
  <si>
    <t>2018年化隆县全膜覆盖栽培技术推广项目</t>
  </si>
  <si>
    <t>全县17个乡镇</t>
  </si>
  <si>
    <t xml:space="preserve">   在石大仓乡吉加、大家沿、关藏村，塔加乡曹旦么村，牙什尕镇塘三、参三、哇尔江村，谢家滩乡韩家窑、阴坡村，雄先乡巴么堂、花科、主洞村，扎巴镇本康沟、结拉、大拉曲、扎三、扎四、阴坡村，查甫乡东台、中曲加村，德恒隆乡加家、哇加、东加、西后加、列村，阿什努乡阿藏吾具、纳哈隆村，昂思多镇具乎扎村、山卡拉村、公拜岭村、拉昂村、香加岭村、若么岭村，巴燕镇下吾具、东下、卜隆、东上村，初麻乡安关、滩果村，甘都镇牙路乎、西滩、上四合生村，二塘乡格许、红牙合村，金源乡下什堂、安关群哇村，沙连堡乡冶二、古浪村，群科镇乙沙二、</t>
  </si>
  <si>
    <t>万亩油菜生产基地建设资金</t>
  </si>
  <si>
    <t>农技推广体系改革创新与建设资金</t>
  </si>
  <si>
    <t>2018年化隆县基层农技推广补助项目</t>
  </si>
  <si>
    <t>建立示范基地2个，为300个科技示范主体开展技术服务</t>
  </si>
  <si>
    <t xml:space="preserve"> 在谢家滩乡窑隆村扶持2个科技示范主体。</t>
  </si>
  <si>
    <t>高标准饲草基地建设资金</t>
  </si>
  <si>
    <t>化隆县2017年草原生态保护补助奖励机制绩效奖励资金后续产业发展饲草基地建设项目</t>
  </si>
  <si>
    <t>二塘乡上滩村、庄子湾村、二塘村；扎巴镇四哈宁村；甘都镇东四村；公伯峡管委隆康一村；巴燕镇寺尔沟村、东下村、下吾具村等。</t>
  </si>
  <si>
    <t>种植优质饲草1万亩，其中：燕麦补贴标准80元/亩；饲用玉米补贴标准90元/亩；黑麦补贴标准96元/亩；共计160万元。</t>
  </si>
  <si>
    <t>共涉及22家种植企业，辐射带动贫困户共220余家。</t>
  </si>
  <si>
    <t>贮草棚建设资金</t>
  </si>
  <si>
    <t>甘都镇东四村、关巴村、唐寺岗村；扎巴镇南滩村、扎一村、扎二村、四哈宁村；巴燕镇下吾具村、金家庄村、寺尔沟村、东下村；昂思多镇寺台村、尕么甫村、尔尕昂村；二塘乡上滩村、香里胡拉村；谢家滩乡丁家湾村；牙什尕镇宗尕塘村；德恒隆乡西后加村等。</t>
  </si>
  <si>
    <t>修建完成青贮池6000m³，共计60万元；贮草棚8000㎡，共计160万元。</t>
  </si>
  <si>
    <t>共涉及52家实施企业，辐射带动贫困户520家。</t>
  </si>
  <si>
    <t>新型职业农民培育工程项目资金</t>
  </si>
  <si>
    <t>新型职业农民培育工程</t>
  </si>
  <si>
    <t>培训665人。其中生产经营型500人。专业级技能型100人，社会服务型50人，青年农场主10人，下排农民技术员5人。</t>
  </si>
  <si>
    <t>共培训贫困村人员80人金源乡：尖科2人。扎巴镇：四哈宁村5人，南滩村6人。塔加乡：贡什加1人。群科镇：安达其哈2人。甘都镇：关巴1人。阿什努乡：松赛1人。巴燕镇：上拉干1人，马场1人，克么村1人，金家庄4人。昂思多镇：洛忙村2人，玉麦街村1人，吾则塘村4人。查甫乡：加斜11人。雄先乡：花科村5人，乙麻昂村6人。谢家滩乡：拉扎4人，马塘2人。二塘乡：隆欠6人。沙连堡乡：沙一2人。初麻乡：塔麻村2人，安具乎村9人。公伯峡：隆康三村1人。</t>
  </si>
  <si>
    <t>二</t>
  </si>
  <si>
    <t>水利发展资金</t>
  </si>
  <si>
    <t>化隆县黑城沟小流域（二期）水土流失综合治理项目</t>
  </si>
  <si>
    <t xml:space="preserve"> </t>
  </si>
  <si>
    <t>化隆县水务局</t>
  </si>
  <si>
    <r>
      <t>昂思多镇的雄村、若么岭村、香加岭村、关沙村和</t>
    </r>
    <r>
      <rPr>
        <sz val="10"/>
        <color indexed="8"/>
        <rFont val="宋体"/>
        <family val="0"/>
      </rPr>
      <t>先群村（2019年贫困村），群科镇的加落乎村、公义</t>
    </r>
    <r>
      <rPr>
        <sz val="10"/>
        <rFont val="宋体"/>
        <family val="0"/>
      </rPr>
      <t>村、文卜具村、乙沙村、木哈村和若加村。</t>
    </r>
  </si>
  <si>
    <t>修建浆砌石谷坊8座，水平梯田建设78.75hm2，水保林1115.47hm2，其中乔木林605.66hm2，灌木林509.81hm2，封育治理303.35hm2，围栏长度3625m,封育宣传碑2座，封育警示牌6个。</t>
  </si>
  <si>
    <t>治理水土流失面积13.67平方公里</t>
  </si>
  <si>
    <t>牙什尕镇7个村庄：上多巴村、下多巴一村、下多巴二村、完干滩村、城车村、上滩村、拉公麻村，扎巴镇4个村庄：窑洞村、拉让滩村和洛呼藏村10个村庄。</t>
  </si>
  <si>
    <t>（修建浆砌石谷坊13座，水保林819.03hm2，其中乔木混交林381.61hm2，灌木混交林437.42hm2，封育423.50hm2，围栏长度8580m,封育宣传碑2座，封育警示牌8个。</t>
  </si>
  <si>
    <t>治理水土流失面积20.33平方公里</t>
  </si>
  <si>
    <t>化隆县山洪灾害防治工程</t>
  </si>
  <si>
    <t>继续开展群测群防体系建设，乡镇级配备应急救援工具和设备。</t>
  </si>
  <si>
    <t>开展群测群防体系建设，乡镇级配备应急救援工具和设备。</t>
  </si>
  <si>
    <t>化隆县雄先乡支扎上寺山洪灾害防治工程</t>
  </si>
  <si>
    <t>雄先乡街道村、江扎村、支扎小学等。</t>
  </si>
  <si>
    <t>(1)支扎沟治理长度790m,（其中左岸治理段防洪堤加高271m,拆除新建防洪堤457m。右岸治理段防洪堤加高417m,拆除新建防洪堤401m），新建防冲坎6座总长64m，新建引洪渠16m。（2）延伸排洪暗渠30m。（3）新建涵洞3座。</t>
  </si>
  <si>
    <t>可保护雄先乡街道村92户372人，耕地面积480亩，江扎村72户316人，耕地面积390亩。支扎小学1所280人，街道商铺45户135人，乡政府5个单位80人的洪水侵害问题</t>
  </si>
  <si>
    <t>化隆县2019—2020年农村饮水安全巩固提升工程</t>
  </si>
  <si>
    <t>本康沟扶贫基础设施建设</t>
  </si>
  <si>
    <t>扎巴镇本康沟扶贫基础设施建设</t>
  </si>
  <si>
    <t>扎巴镇</t>
  </si>
  <si>
    <t>扶贫基础设施建设</t>
  </si>
  <si>
    <t>彩票公益金</t>
  </si>
  <si>
    <t xml:space="preserve">化隆县文化体育旅游局
</t>
  </si>
  <si>
    <t>群科新区</t>
  </si>
  <si>
    <t>四</t>
  </si>
  <si>
    <t>林业发展资金</t>
  </si>
  <si>
    <t>化隆县2019年森林生态效益补偿基金项目</t>
  </si>
  <si>
    <t>涉及全县16个乡镇和5个林场</t>
  </si>
  <si>
    <t>全县集体国家公益林管护72.77万元，涉及7.24万户</t>
  </si>
  <si>
    <t>全面管护72.77万亩集体公益林</t>
  </si>
  <si>
    <t>化隆县2019年林业改革发展资金造林项目</t>
  </si>
  <si>
    <t>群科、雄先等乡镇</t>
  </si>
  <si>
    <t>乔木造林1000亩，灌木造林10000亩。</t>
  </si>
  <si>
    <t>营造乔木1000亩，灌木10000亩</t>
  </si>
  <si>
    <t>化隆县2019年林业改革发展资金造林补贴试点项目</t>
  </si>
  <si>
    <t>查甫乡、初麻乡、德恒隆等乡镇</t>
  </si>
  <si>
    <t>造林补贴试点2.5万亩</t>
  </si>
  <si>
    <t>造林2.5万亩</t>
  </si>
  <si>
    <t>化隆县2019年林业改革发展资金森林抚育项目</t>
  </si>
  <si>
    <t>石大仓乡、二塘乡、巴燕镇等乡镇</t>
  </si>
  <si>
    <t>森林抚育1万亩</t>
  </si>
  <si>
    <t>化隆县2019年第一批林业改革发展资金林业有害生物防控项目</t>
  </si>
  <si>
    <t>巴燕镇、谢家滩乡、二塘乡、阿什努乡等乡镇</t>
  </si>
  <si>
    <t>高原鼢鼠防治1万亩</t>
  </si>
  <si>
    <t>防治高原鼢鼠1万亩</t>
  </si>
  <si>
    <t>化隆县2018年（2万亩）沙棘经济林提升改造扶贫项目</t>
  </si>
  <si>
    <t>阿什努乡阿一、阿二、全吉、刘什东村、；初麻乡沙尔洞、初一、初二村；德恒隆乡纳加、错扎、支乎具村；沙连堡乡尔东门、关巴湾、沙二、上塔加、下塔加、冶一、冶二村；石大仓乡支哈堂、项加吾具村；谢家滩乡工扎、朱家湾、吊沟、九道湾村；群科新区林场。</t>
  </si>
  <si>
    <t>化隆县2018年沙棘经济林提升改造扶贫项目总规模20000.0亩，其中：采集道、疏伐、施肥、抚育物处理12497.0亩；采集道、疏伐、补植补栽、施肥、抚育物处理7503.0亩，建设网围栏243582米。</t>
  </si>
  <si>
    <t>化隆县2018年沙棘经济林提升改造扶贫项目总规模2万亩，其中;采集道、疏伐、施肥、抚育物处理12497.0亩；采集道、疏伐、补植补造、施肥、抚育物处理7503.0亩，建设网围栏243582米。</t>
  </si>
  <si>
    <t>化隆县2019年林业有害生物防控项目</t>
  </si>
  <si>
    <t>查甫乡、扎巴镇、昂思多镇等乡镇</t>
  </si>
  <si>
    <t>五</t>
  </si>
  <si>
    <t>扶贫开发资金</t>
  </si>
  <si>
    <t>贫困村集体经济</t>
  </si>
  <si>
    <t>化隆县扶贫局</t>
  </si>
  <si>
    <t>群科镇</t>
  </si>
  <si>
    <t>29.5兆瓦的光伏项目建设</t>
  </si>
  <si>
    <t>144个贫困村集体经济破零</t>
  </si>
  <si>
    <t>非贫困村集体经济</t>
  </si>
  <si>
    <t>17个乡镇</t>
  </si>
  <si>
    <t>资产收益、兴办实体、乡村旅游、投资分红等非贫困村集体经济</t>
  </si>
  <si>
    <t>218个非贫困村集体经济破零</t>
  </si>
  <si>
    <t>易地扶贫搬迁项目</t>
  </si>
  <si>
    <t>塔加乡</t>
  </si>
  <si>
    <t xml:space="preserve"> 贡什加村属贫困村，全村有农户126户、696人（建档立卡贫困户22户、126人）。牙什扎村为非贫困村，全村有农户112户、613人（建档立卡贫困户15户、68人）。拉卡村为非贫困村社，全村有农户109户、483人（建档立卡贫困户18户、75人）。</t>
  </si>
  <si>
    <t>塔加乡贡什加等3村的易地扶贫搬迁项目资金。</t>
  </si>
  <si>
    <t>2019年国有贫困林场扶贫资金</t>
  </si>
  <si>
    <t>国有贫困林场扶贫项目</t>
  </si>
  <si>
    <t>县级财政扶贫专项资金</t>
  </si>
  <si>
    <t>瓜州移民耕地租赁费</t>
  </si>
  <si>
    <t>甘肃省瓜州县小宛农场</t>
  </si>
  <si>
    <t>移民耕地租赁费</t>
  </si>
  <si>
    <t>市级财政扶贫专项资金</t>
  </si>
  <si>
    <t>少数民族发展资金</t>
  </si>
  <si>
    <t>化隆县民宗局</t>
  </si>
  <si>
    <t>少数民族发展项目</t>
  </si>
  <si>
    <t>村道硬化、太阳能路灯、防渗渠、防洪墙、牛、羊、驴、花卉养殖、食品加工等</t>
  </si>
  <si>
    <t>以工代赈资金</t>
  </si>
  <si>
    <t>乡村文化旅游补助资金</t>
  </si>
  <si>
    <t>其他财政扶贫资金</t>
  </si>
  <si>
    <t>六</t>
  </si>
  <si>
    <t>农村综合改革资金</t>
  </si>
  <si>
    <t>化隆县新农村建设服务中心</t>
  </si>
  <si>
    <t>2019年村级公益事业“一事一议”财政奖补项目</t>
  </si>
  <si>
    <t>在2019年脱贫村内查漏补缺基础设施</t>
  </si>
  <si>
    <t>七</t>
  </si>
  <si>
    <t>农村危房改造资金</t>
  </si>
  <si>
    <t>农牧民危旧房改造补助资金</t>
  </si>
  <si>
    <t>化隆县住建局</t>
  </si>
  <si>
    <t>2019年危房改造项目</t>
  </si>
  <si>
    <t>2019年第一批补助资金优先安排脱贫攻坚退出村，四类重点对象的危旧房改造是低保户、农村分散供养特困人员、贫困残疾人家庭和建档立卡贫困户。</t>
  </si>
  <si>
    <t>八</t>
  </si>
  <si>
    <t>新增土地有偿使用费</t>
  </si>
  <si>
    <t>中央财政土地有偿使用费安排的项目</t>
  </si>
  <si>
    <t>…</t>
  </si>
  <si>
    <t>九</t>
  </si>
  <si>
    <t>农村环境连片整治资金</t>
  </si>
  <si>
    <t>农村环境整治及环境保护资金</t>
  </si>
  <si>
    <t>十</t>
  </si>
  <si>
    <t>农业综合开发资金</t>
  </si>
  <si>
    <t>土地治理项目资金</t>
  </si>
  <si>
    <t>产业化发展项目资金</t>
  </si>
  <si>
    <t>产业化贴息资金</t>
  </si>
  <si>
    <t>十一</t>
  </si>
  <si>
    <t>供销社发展资金</t>
  </si>
  <si>
    <t>化隆县供销联社</t>
  </si>
  <si>
    <t xml:space="preserve">  村级综合服务中心建设项目；</t>
  </si>
  <si>
    <t>1.化隆县群科新区2.化隆县群科镇向东村</t>
  </si>
  <si>
    <t>1.新建居民生活服务用房80平方米，新建单价2000元，投资16万元；新建生产服务用房70平方米，新建单价2000元，投资14万元。                         
2.中新建居民生活服务用房80平方米，新建单价2000元，投资16万元；新建生产服务用房70平方米，新建单价2000元，投资14万元。</t>
  </si>
  <si>
    <t>该村级综合服务中心建成后，在农资、日用百货、农技信息化服务、电子商务等方面得到提升，以新型的农业发展方式带动国民经济增长，实现脱贫攻坚目标。</t>
  </si>
  <si>
    <t>十二</t>
  </si>
  <si>
    <t>美丽乡村建设资金</t>
  </si>
  <si>
    <t>2019年高原美丽乡村建设省级专项资金</t>
  </si>
  <si>
    <t>2019年高原美丽乡村项目</t>
  </si>
  <si>
    <t xml:space="preserve">巴燕镇水乃亥村、群科镇格尔麻村、牙什尕镇牙什尕村、甘都镇阿化村、东七村、昂思多镇先群村、尕吾塘村、扎巴镇黄麻村、关沙村、查甫乡上曲家村、阿什努乡刘什洞村、沙连堡乡下塔加村、德恒隆乡加家村
</t>
  </si>
  <si>
    <t>新建综合服务用房、新建文化广场、维修广场、新建广场公厕、农户砖墙、砖墙护角、新建电商服务中心、盖板涵、圆管涵等.</t>
  </si>
  <si>
    <t>完成2019年24个贫困村基础设施建设使之脱贫</t>
  </si>
  <si>
    <t>十三</t>
  </si>
  <si>
    <t>产粮大县奖励资金</t>
  </si>
  <si>
    <t>产量大县奖励资金</t>
  </si>
  <si>
    <t>十四</t>
  </si>
  <si>
    <t>中央预算内投资用于“三农”建设资金</t>
  </si>
  <si>
    <t>化隆县国土资源局</t>
  </si>
  <si>
    <t>盘龙曲玛农村移民安全饮水改造工程</t>
  </si>
  <si>
    <t>牙什尕镇盘龙曲玛村</t>
  </si>
  <si>
    <t>新建引水截流1座，改造原有人饮主管7KM,配套45户入户；</t>
  </si>
  <si>
    <t>一、通过新建引水截流1座，改造原有人饮主管7KM，配套45户入户，保证154户580人的安全饮水。</t>
  </si>
  <si>
    <t>盘龙曲玛提灌站10KV高压线路改造项目</t>
  </si>
  <si>
    <t>现有10KV农灌泵站专用线路于1992年搭建，线路老化严重，存在安全隐患，改造原有10KV高压线路10KM；</t>
  </si>
  <si>
    <t>二、通过改造原10KV高压线路10KM，保障1226亩土地的适时灌溉，对项目区内经济发展及人民生活提供最基本的保障。</t>
  </si>
  <si>
    <t>2019年度移民危旧房改造项目</t>
  </si>
  <si>
    <t>群科镇日兰村、牙什尕镇参果滩等村</t>
  </si>
  <si>
    <t>改造群科镇日兰村、牙什尕镇参果滩等村移民旧危房150户；</t>
  </si>
  <si>
    <t xml:space="preserve">三、通过群科镇日兰、牙什尕镇参果滩等村150户移民危旧房改造项目的实施，将彻底解决150户贫困移民的基本住房条件，达到房屋、庭院整洁、美观、节能、环保、抗震的功能设施,使移民可以有更多的精力用于发家致富。 </t>
  </si>
  <si>
    <t>省级预算内投资基本建设支出投资</t>
  </si>
  <si>
    <t>天然林资源保护工程中央基建投资</t>
  </si>
  <si>
    <t>规模养殖场建设项目中央基建投资</t>
  </si>
  <si>
    <t>省级预算内水利建设项目投资</t>
  </si>
  <si>
    <t>农村扶贫公路中央基建投资</t>
  </si>
  <si>
    <t>化隆县发改委</t>
  </si>
  <si>
    <t xml:space="preserve"> 化隆县初么乡扎西庄村至初一村公路工程</t>
  </si>
  <si>
    <t>扎西庄村至初一村</t>
  </si>
  <si>
    <t>路线全长3.1公里，路基宽5.0米，路面宽4.5米</t>
  </si>
  <si>
    <t>出行提供便利</t>
  </si>
  <si>
    <t xml:space="preserve"> 化隆县德恒隆乡卡什代村至群科镇日兰村公路工程</t>
  </si>
  <si>
    <t xml:space="preserve">德恒隆乡卡什代村至群科镇日兰村 </t>
  </si>
  <si>
    <t>路线全长10.5公里，路基宽5.0米，路面宽4.5米，路面结构采用20厘米厚水泥路面</t>
  </si>
  <si>
    <t>三北防护林工程中央基建投资</t>
  </si>
  <si>
    <t>中小河流治理水土流失中央基建投资</t>
  </si>
  <si>
    <t>易地扶贫搬迁工程中央基建投资投资</t>
  </si>
  <si>
    <t>新增建设用地土地有偿使用费项目</t>
  </si>
  <si>
    <t>农村饮水安全巩固提升中央基建投资</t>
  </si>
  <si>
    <t>电子商务进农村示范县补助资金</t>
  </si>
  <si>
    <t>十五</t>
  </si>
  <si>
    <t>教育涉农资金</t>
  </si>
  <si>
    <t>农村薄弱教育基础设施建设</t>
  </si>
  <si>
    <t>十六</t>
  </si>
  <si>
    <t>医疗卫生涉农资金</t>
  </si>
  <si>
    <t>卫生计生领域中央基建投资</t>
  </si>
  <si>
    <t>农村医疗设备配备资金</t>
  </si>
  <si>
    <t>十七</t>
  </si>
  <si>
    <t>旅游发展资金</t>
  </si>
  <si>
    <t>旅游发展引导资金</t>
  </si>
  <si>
    <t>旅游基础设施建设中央基建投资</t>
  </si>
  <si>
    <t>安达其哈河黄花海</t>
  </si>
  <si>
    <t>基础设施建设</t>
  </si>
  <si>
    <t>十八</t>
  </si>
  <si>
    <t>科教文化涉农资金</t>
  </si>
  <si>
    <t>农村公益文化活动建设资金</t>
  </si>
  <si>
    <t>十九</t>
  </si>
  <si>
    <t>融资平台涉农贷款</t>
  </si>
  <si>
    <t>国家开发银行金融扶贫贷款</t>
  </si>
  <si>
    <t>二十</t>
  </si>
  <si>
    <t>其他涉农财政资金</t>
  </si>
  <si>
    <t>县级财政预算安排乡村道路建设配套资金</t>
  </si>
  <si>
    <t>化隆县交通运输局</t>
  </si>
  <si>
    <t>公路养护</t>
  </si>
  <si>
    <t>养护全县县道、乡道里程1201公里，其中：县道337公里、乡道249公里、村道615公里。补助标准县道7000元/公里，乡道3500元/公里，村道1000元/公里。</t>
  </si>
  <si>
    <t>农村公路养护补助资金</t>
  </si>
  <si>
    <t>合计</t>
  </si>
  <si>
    <t>注：整合项目名称和实施地点明细到村, 该报表每月一报。</t>
  </si>
  <si>
    <t>资金整合到2019年春季救灾良种补贴项目中</t>
  </si>
  <si>
    <t>2019年春季救灾良种补贴项目</t>
  </si>
  <si>
    <t>有机肥替代化肥技术示范资金</t>
  </si>
  <si>
    <t>农田水利设施建设资金</t>
  </si>
  <si>
    <t>2018年化隆县高效节水灌溉（石大仓片区）</t>
  </si>
  <si>
    <t>大加沿村、小金源村、斯吉海村、沙让村、旦庄村、文加山村、石大仓村、支哈堂村、项加吾具村。</t>
  </si>
  <si>
    <r>
      <t>修建引水口3座，新建管道382条117.40km（干管5条总长48.80km，支管168条总长36.85km，斗管194条总长29.97km，农管15条总长1.79km），管道建筑物656座（沉砂池3座，分水井349座，退水井32座，检查井100座，排气井55座，排水井21座，减压井85座，渡槽2座，倒虹吸9座），给水栓619个，移动软管5.1km</t>
    </r>
    <r>
      <rPr>
        <vertAlign val="subscript"/>
        <sz val="10"/>
        <rFont val="宋体"/>
        <family val="0"/>
      </rPr>
      <t>。</t>
    </r>
  </si>
  <si>
    <t>2018年高效节水灌溉（塔加片区）</t>
  </si>
  <si>
    <t>尕洞村、塔一村、塔二村、白家吉村、德扎村、拉卡村、牙什扎村、曹旦麻村、贡什加村。</t>
  </si>
  <si>
    <t>新建输水管道总长106.05km。其中干管总长33.15km，分干管总长10.4km，支管总长37.8km、斗管总长24.7km，灌溉片设给水栓604个，支管减压池108座、干管减压池4座；修建取水口2座。</t>
  </si>
  <si>
    <t>灾后水利薄弱环节建设资金</t>
  </si>
  <si>
    <t>化隆县巴燕沟防洪工程（二期）</t>
  </si>
  <si>
    <t>巴燕镇尕西沟村、下吾具村、下河滩村、阴坡村、马塘村甘都镇列卜加村、拉木村、朱乎隆村、贡什加村、上四合生村、唐四岗村。</t>
  </si>
  <si>
    <t>治理河段总长12.8公里，修建防洪堤23.34km,布置农田灌溉退水管110处，排洪渠0.27km。</t>
  </si>
  <si>
    <t>水土保持小流域综合治理资金</t>
  </si>
  <si>
    <t>化隆县昂思多沟水土流失综合治理工程</t>
  </si>
  <si>
    <t>昂思多镇、群科镇</t>
  </si>
  <si>
    <t>修建浆砌石谷坊45座，护岸272米，水平梯田建设100.25平方公里，水保林304.73平方公里，其中乔木林20.71平方公里，灌木林284.02平方公里，封禁治理1189.87平方公里，其中网围栏长度42.59公里，封禁警示碑6座，封禁宣传牌12块。</t>
  </si>
  <si>
    <t>化隆县黑城沟流域综合治理工程</t>
  </si>
  <si>
    <t>牙什尕镇</t>
  </si>
  <si>
    <t>治理水土流失面积13.59平方公里，修建浆砌石谷坊26座，水平梯田183.52平方公里，营造水土保持林570.96平方公里，封禁治理604.86平方公里。</t>
  </si>
  <si>
    <t>水利工程维修养护资金</t>
  </si>
  <si>
    <t>农田水利设施和公益性水利工程维修养护</t>
  </si>
  <si>
    <t>甘都灌区、群科灌区、牙什尕灌区、合群水库管理所</t>
  </si>
  <si>
    <t>更换电气设备，水库清淤等</t>
  </si>
  <si>
    <t>农业水价综合改革资金</t>
  </si>
  <si>
    <t>农业水价综合改革</t>
  </si>
  <si>
    <t>甘都灌区、群科灌区、牙什尕灌区</t>
  </si>
  <si>
    <t>出台相关制度等</t>
  </si>
  <si>
    <t>乡镇防洪及中小河流（山洪沟）治理资金</t>
  </si>
  <si>
    <t>金源乡防洪工程项目</t>
  </si>
  <si>
    <t>金源乡防洪工程</t>
  </si>
  <si>
    <t>基层水管单位更新改造资金</t>
  </si>
  <si>
    <t>基层水管单位更新改造项目</t>
  </si>
  <si>
    <t>巴燕镇后沟村，群科镇</t>
  </si>
  <si>
    <t>后沟水库修建自来水管道600米，1座闸阀井，新增变压器（25KVA），高压线450米。群科管理站，修建办公区供水管道100米，管理站办公区铁艺围墙83米，办公区C15砼现浇地坪，大门拆除及安装（含门柱等）</t>
  </si>
  <si>
    <t>水资源保护资金</t>
  </si>
  <si>
    <t>水资源保护项目</t>
  </si>
  <si>
    <t>水资源论证报告编制评审费用</t>
  </si>
  <si>
    <t>其他水利建设资金</t>
  </si>
  <si>
    <t>青海省海东市大型灌区2018年量测水设施项目</t>
  </si>
  <si>
    <t>群科灌区、甘都灌区</t>
  </si>
  <si>
    <t>修建明渠固定监测站4处，使用超声波水位计，配置拍照摄像机，采用太阳能供电，GPRS网络传输数据，立杆安装。明渠移动监测站3处，使用磁致伸缩水尺，采用电池仓供电，GPRS网络传输数据，修建测量井并配置量水槽。管道流量监测站25处，使用超声波管道流量计，采用市电供电，GPRS网络传输数据，并构建一个软件平台。</t>
  </si>
  <si>
    <t>防护林工程建设项目</t>
  </si>
  <si>
    <t>扎巴镇黄麻村人工乔木造林1005亩，栽植青海云杉、桦树混交林565亩，祁连圆柏、沙棘混交林440亩，初麻乡安关村人工乔木造林865亩，栽植青海云杉、桦树混交林495亩，祁连圆柏、沙棘混交林370亩，德恒隆乡若素村直播柠条900亩，甘都镇牙路乎村直播柠条1090亩。</t>
  </si>
  <si>
    <t>县级林业有害生物防治项目资金</t>
  </si>
  <si>
    <t>林业有害生物防控项目</t>
  </si>
  <si>
    <t>雄先乡、扎巴镇、查甫乡、扎巴镇青沙山林场</t>
  </si>
  <si>
    <t>本项目鼠害（高原鼢鼠）防治面积 14853亩，其中：重点防治 12232亩，一般防治 2621 万亩。 防治区林分概况：全部为人工林，面积12232亩，其中2010-2014年造林3181亩、2016年造林5352亩、2017年造林3699亩。</t>
  </si>
  <si>
    <t>林业改革发展及林业生态恢复保护资金</t>
  </si>
  <si>
    <t>1、化隆县2018年林业有害生物防控项目。2、化隆县2018年林业改革发展资金造林项目等</t>
  </si>
  <si>
    <t>雄先林场、昂思多镇、巴燕镇、扎巴镇。</t>
  </si>
  <si>
    <t>1、防治面积2.5万亩（次），2、完成人工造孽林面积5000亩，栽植各类苗木共835000株，其中青海云417834株，白桦208917株祁连圆柏32175株，油松106657株，沙枣53329株，沙棘16088株拉设网围栏35350米，3、森林公安单警装备。</t>
  </si>
  <si>
    <t>财政支农林业改革发展资金</t>
  </si>
  <si>
    <t>巴燕镇、二塘乡、谢家滩乡、阿什努乡、石大仓乡、昂思多镇、扎巴镇、初麻乡、沙连堡乡、德恒隆乡、雄先乡、雄先林场。</t>
  </si>
  <si>
    <t>重点防治 5万亩，一般防治 7.67 万亩。其中：2010-2014年造林5.1252万亩、2016年造林3.7062万亩、2017年造林3.8386万亩。</t>
  </si>
  <si>
    <t>第二批财政支农林业改革发展资金</t>
  </si>
  <si>
    <t>1、新建沙棘采摘基地项目
2、中藏药材种植项目</t>
  </si>
  <si>
    <t>县级财政预算安排扶贫资金</t>
  </si>
  <si>
    <t>农村保障房建设项目</t>
  </si>
  <si>
    <t>幸福小区、农贸市场片区棚户区小区、巴燕镇保障性住房</t>
  </si>
  <si>
    <t>幸福小区、农贸市场片区棚户区小区、巴燕镇保障性住房配套基础设施</t>
  </si>
  <si>
    <t>扎巴镇本康沟村旅游扶贫建设项目</t>
  </si>
  <si>
    <t>扎巴镇本康沟村</t>
  </si>
  <si>
    <t>土围墙新建及改造9000立方米，农户庭院改造80户（以发展农家乐产业农户为主），原有土墙根加固2295立方米，农户大门改造109樘。</t>
  </si>
  <si>
    <t>村级集体经济资金</t>
  </si>
  <si>
    <t>化隆县农牧局    化隆县扶贫局</t>
  </si>
  <si>
    <t xml:space="preserve">壮大村级集体经济项目
</t>
  </si>
  <si>
    <t>全县144个贫困村和218个非贫困村</t>
  </si>
  <si>
    <t xml:space="preserve">壮大村级集体经济资金使用11944.72万元，涉及全县365个行政村，贫困村每村投入50万元，非贫困村每村投入40万元。
</t>
  </si>
  <si>
    <t>雨露计划资金</t>
  </si>
  <si>
    <t>化隆县就业局</t>
  </si>
  <si>
    <t>短期技能培训项目</t>
  </si>
  <si>
    <t>全县建档立卡贫困人口</t>
  </si>
  <si>
    <t>短期技能培训90万元，用于挖掘机、烹饪、汽车驾驶员等培训。</t>
  </si>
  <si>
    <t>青春创业资金</t>
  </si>
  <si>
    <t>团县委         化隆县扶贫局</t>
  </si>
  <si>
    <t>青春创业担保项目</t>
  </si>
  <si>
    <t>青春创业担保资金60万元，用于返乡创业大学生及青年创业致富带头人创业贷款担保资金。</t>
  </si>
  <si>
    <t>2016年易地扶贫搬迁征地费补助资金</t>
  </si>
  <si>
    <t>2016年易地扶贫搬迁征地费</t>
  </si>
  <si>
    <t>化隆县卫计局</t>
  </si>
  <si>
    <t>“健康保”商业保险项目</t>
  </si>
  <si>
    <t>用于“健康保”商业保险。</t>
  </si>
  <si>
    <t>化隆县工业和商务局、农牧局、群科镇政府、塔加乡政府</t>
  </si>
  <si>
    <t>用于打造特色扶贫产业和乡村旅游示范项目4个</t>
  </si>
  <si>
    <t>400万元用于打造特色扶贫产业和乡村旅游示范项目4个</t>
  </si>
  <si>
    <t>化隆县谢家滩乡政府、初麻乡政府</t>
  </si>
  <si>
    <t>谢家滩乡窑隆村、拉扎村、韩家窑村、初麻乡滩果村、初一村等5个村的村级文化活动和健康医疗器械配备</t>
  </si>
  <si>
    <t>谢家滩乡窑隆村、拉扎村、韩家窑村、初麻乡滩果村、初一村等5个村</t>
  </si>
  <si>
    <t>10万元用于谢家滩乡窑隆村、拉扎村、韩家窑村、初麻乡滩果村、初一村等5个村的村级文化活动和健康医疗器械配备。</t>
  </si>
  <si>
    <t>援青项目资金</t>
  </si>
  <si>
    <t>产业合作类631万元。200万元用于三文鱼养殖加工产业扶贫基地项目；300万元用于沙棘经济林扶贫基地项目；131万元用于化隆县民族服饰扶贫产业基地建设项目</t>
  </si>
  <si>
    <t>德恒隆乡哇家滩村、牙曲滩村、群科工农兵、格尔麻等村（沙棘种植全县19个乡镇190个村）</t>
  </si>
  <si>
    <t xml:space="preserve">产业合作类631万元。200万元用于三文鱼养殖加工产业扶贫基地项目；300万元用于沙棘经济林扶贫基地项目；131万元用于化隆县民族服饰扶贫产业基地建设项目 </t>
  </si>
  <si>
    <t>劳务协作类190万元。140万元用于拉面经济“带薪在岗实训”扶贫项目；50万元用于贫困家庭“职业教育+就业”帮扶项目。</t>
  </si>
  <si>
    <t>全县144公贫困村建档立卡户</t>
  </si>
  <si>
    <t>化隆县组织部、教育局</t>
  </si>
  <si>
    <t>人才支援类140万元，其中40万元用于贫困村创业致富带头人培训项目；100万元用于优秀教育人才双向互派项目。</t>
  </si>
  <si>
    <t>化隆县委党校、锡山区部分中小学校和职业学校、化隆县部分中小学校和职业学校</t>
  </si>
  <si>
    <t>化隆县卫生局</t>
  </si>
  <si>
    <t>助医助学类70万元。20万元用于贫困大学生资助项目；50万元用于优质医疗卫生资源对口帮扶项目。</t>
  </si>
  <si>
    <t>化隆县各高中、化隆县医院、锡山区医院</t>
  </si>
  <si>
    <t>省级专项扶贫资金</t>
  </si>
  <si>
    <t>化隆县林业局、  农牧局、扶贫局、就业局、残联</t>
  </si>
  <si>
    <t>云杉育苗种植137.7万元、畜牧养殖项目284.4万元、市场准入项目25.8万元、非农生计11.4万元。</t>
  </si>
  <si>
    <t>易地搬迁项目808.5万元，用于德恒隆乡错扎村，共92户380人、阿什努乡若兰村若兰社，共62户213人。</t>
  </si>
  <si>
    <t>德恒隆乡错扎村、阿什努乡若兰村</t>
  </si>
  <si>
    <t>化隆县德恒隆、巴燕等乡镇</t>
  </si>
  <si>
    <t>2017年易地搬迁项目建档立卡户每户2万元的资金。</t>
  </si>
  <si>
    <t xml:space="preserve">励志资金奖励全县75户脱贫光荣户144万元；100人每人2000元进行拉面培训，总计20万元；100人每人1万元进行入股（拉面电商）总计100万元。       </t>
  </si>
  <si>
    <t>各乡镇人民政府</t>
  </si>
  <si>
    <t>2018年全县230户就地危旧房改造户，每户补助2万元。</t>
  </si>
  <si>
    <t>中央财政专项扶贫资金</t>
  </si>
  <si>
    <t>扶贫拉面风险防控项目</t>
  </si>
  <si>
    <t>扶贫拉面风险防控金500万元，由就业局组织实施</t>
  </si>
  <si>
    <t>化隆县金融办</t>
  </si>
  <si>
    <t>全县建档立卡贫困户“530”贷款贴息项目</t>
  </si>
  <si>
    <t>全县建档立卡贫困户“530”贷款贴息资金</t>
  </si>
  <si>
    <t>国有贫困林场扶贫资金</t>
  </si>
  <si>
    <t>1、城关林场2、柏木峡林场3、青沙山林场4、塔加林场</t>
  </si>
  <si>
    <t>1、城关林场彩砖步道、场部道路、苗圃围栏。2、柏木峡林场场部围墙。3青沙山林场管护站维修、围墙、暖气管沟、旱厕修缮。4、塔加林场办公桌椅、方案编制设计费</t>
  </si>
  <si>
    <t>第二批国有贫困林场扶贫资金</t>
  </si>
  <si>
    <t>农村饮水安全巩固提升中央基建投资项目</t>
  </si>
  <si>
    <t>塔加乡、石大仓乡、甘都镇、查甫乡、扎巴镇、德恒隆乡、巴燕镇、牙什尕镇、二塘乡、沙连堡乡、雄先乡、谢家滩乡、昂思多镇、群科镇、阿什努乡、金源乡。初麻乡。</t>
  </si>
  <si>
    <t>修建管道161.596km,引水口43座，闸阀井166座，蓄水池38座，减压井25座。</t>
  </si>
  <si>
    <t>少数民族发展资金</t>
  </si>
  <si>
    <t>化隆县甘都镇牙路乎等12村渠道防渗工程</t>
  </si>
  <si>
    <t>牙路乎等12村</t>
  </si>
  <si>
    <t>新建防渗渠道25公里</t>
  </si>
  <si>
    <t>化隆县塔加乡曹旦麻村人畜饮水工程</t>
  </si>
  <si>
    <t>塔加乡曹旦麻村</t>
  </si>
  <si>
    <t>新建蓄水池4座、引水管6公里</t>
  </si>
  <si>
    <t>化隆县初麻乡塔麻等四村渠道防渗工程</t>
  </si>
  <si>
    <t>初麻乡塔麻村、沙让村、初一村、初二村</t>
  </si>
  <si>
    <t>新建防渗渠道15公里</t>
  </si>
  <si>
    <t>化隆县甘都镇唐四岗村等29个人口较少村亮化项目</t>
  </si>
  <si>
    <t>甘都镇唐四岗村、拉目寸、列卜加村、朱乎隆村、阿化村、阿河滩村、苏合加村等</t>
  </si>
  <si>
    <t>安装太阳路灯1920盏</t>
  </si>
  <si>
    <t>省级大中型水库移民后期扶持资金</t>
  </si>
  <si>
    <t>化隆县国土局</t>
  </si>
  <si>
    <t>大中型水库移民后期扶持项目</t>
  </si>
  <si>
    <t>公伯峡管委隆康一、二、三村；德恒隆乡哇家滩村、牙曲滩村；群科镇安达其哈村、舍仁村；牙什尕镇塘二村、园艺场村；雄先乡塘春村</t>
  </si>
  <si>
    <t xml:space="preserve">一、400万元贫困村切块资金主要用于隆康三村文化广场及村内基础设施建设，主要建设内容为：新建射箭场场地面积为2680.40㎡；新建道路725㎡；塑木栏杆638m，汉白玉栏杆54m，浆砌石挡墙232m，场地硬化680㎡，广场砖铺装3810.80㎡，雨花石铺装255㎡，修建水渠76m，塑木铺装406㎡，健身区修建154㎡，花台98m,雕塑基座一处，舞台一处面积为103.74㎡，绿化1085㎡，室外电气改造490m。购置成品裁判席1套，健身器材1套，实木廊架3座，靶位2个，雕塑1座及配套道路、排水边沟等。
</t>
  </si>
  <si>
    <r>
      <t>201</t>
    </r>
    <r>
      <rPr>
        <b/>
        <sz val="22"/>
        <rFont val="宋体"/>
        <family val="0"/>
      </rPr>
      <t>9</t>
    </r>
    <r>
      <rPr>
        <b/>
        <sz val="22"/>
        <rFont val="宋体"/>
        <family val="0"/>
      </rPr>
      <t>年化隆县统筹整合使用财政涉农资金项目安排明细表</t>
    </r>
  </si>
  <si>
    <t>化隆县小型水库监测预警设施建设</t>
  </si>
  <si>
    <t>化隆县水利局</t>
  </si>
  <si>
    <t>全县各乡镇</t>
  </si>
  <si>
    <t>化隆县小型水库监测预警系统项目物联监测网络建设，化隆县小型水库监测预警系统项目平台建设</t>
  </si>
  <si>
    <t>取水许可证补办资金</t>
  </si>
  <si>
    <t>化隆县取水许可证补办资金</t>
  </si>
  <si>
    <t>水资源论证报告编制费用</t>
  </si>
  <si>
    <t>节约用水资金</t>
  </si>
  <si>
    <t>化隆县节约用水资金</t>
  </si>
  <si>
    <t>化隆县节水器具的推广和编制节水实施方案等资金</t>
  </si>
  <si>
    <t>人饮工程维修资金</t>
  </si>
  <si>
    <t>化隆县人饮维修工程</t>
  </si>
  <si>
    <t>维修人饮管道及附属建筑物等</t>
  </si>
  <si>
    <t>河湖管护资金</t>
  </si>
  <si>
    <t>化隆县河湖管护工程</t>
  </si>
  <si>
    <t>巴燕镇后沟村、谢家滩乡合群村、甘都镇合什加村、群科镇、乙沙尔村</t>
  </si>
  <si>
    <t>水库管护经费</t>
  </si>
  <si>
    <t>小型水库维修养护资金</t>
  </si>
  <si>
    <t>化隆县小型水库维修养护项目</t>
  </si>
  <si>
    <t>维修养护后沟水库、合群水库、合什加水库、乙沙尔水库</t>
  </si>
  <si>
    <t>农田水利设施维修养护资金</t>
  </si>
  <si>
    <t>化隆县农田水利设施维修养护</t>
  </si>
  <si>
    <t>甘都镇、群科镇、牙什尕镇三大灌区及民营灌区</t>
  </si>
  <si>
    <t>维修甘都镇、群科镇、牙什尕镇三大灌区及民营灌区资金</t>
  </si>
  <si>
    <t>维修甘都镇、群科镇、牙什尕镇三大灌区及民营灌区</t>
  </si>
  <si>
    <t>推广全膜覆盖栽培技术6万亩</t>
  </si>
  <si>
    <t>2019年水利救灾（应急安全度汛）项目</t>
  </si>
  <si>
    <t>因江河洪水和山洪暴发冲毁的水利设施进行修复</t>
  </si>
  <si>
    <t>扶贫局</t>
  </si>
  <si>
    <t>深度乡镇人畜饮水工程</t>
  </si>
  <si>
    <t>水务局</t>
  </si>
  <si>
    <t>德恒隆等6乡</t>
  </si>
  <si>
    <t>道路工程</t>
  </si>
  <si>
    <t>交通局</t>
  </si>
  <si>
    <t>贫困村</t>
  </si>
  <si>
    <t>国际农发项目省级配套</t>
  </si>
  <si>
    <t>农发办</t>
  </si>
  <si>
    <t>土哇仓村等23村</t>
  </si>
  <si>
    <t>贫困户水毁房屋重建项目</t>
  </si>
  <si>
    <t>住建局</t>
  </si>
  <si>
    <t>全县</t>
  </si>
  <si>
    <t>贫困村水毁基础设施项目</t>
  </si>
  <si>
    <t>新农办</t>
  </si>
  <si>
    <t>2017-2018年征地费</t>
  </si>
  <si>
    <t>财政局</t>
  </si>
  <si>
    <t>巴燕、昂思多</t>
  </si>
  <si>
    <t>巴燕镇金家庄村、昂思多镇尕么甫村征地费99万元</t>
  </si>
  <si>
    <t>征地费</t>
  </si>
  <si>
    <t>贫困村集体经济补齐</t>
  </si>
  <si>
    <t>小额信贷贴息资金</t>
  </si>
  <si>
    <t>530扶贫小额信贷贴息资金</t>
  </si>
  <si>
    <t>贫困大学生补助资金</t>
  </si>
  <si>
    <t>教育局</t>
  </si>
  <si>
    <t>贫困家庭两后生及贫困大学生资助资金</t>
  </si>
  <si>
    <t>雨露计划短期技能培训</t>
  </si>
  <si>
    <t>就业局</t>
  </si>
  <si>
    <t>雨露计划短期技能培训项目资金</t>
  </si>
  <si>
    <t>民族扶贫车间项目</t>
  </si>
  <si>
    <t>工业和商务局</t>
  </si>
  <si>
    <t>初麻</t>
  </si>
  <si>
    <t>民族扶贫车间项目资金</t>
  </si>
  <si>
    <t>青稞产业项目</t>
  </si>
  <si>
    <t>农业农村局</t>
  </si>
  <si>
    <t>2019年供销社改革发展资金项目</t>
  </si>
  <si>
    <t>贫困大学生资助项目</t>
  </si>
  <si>
    <t>贫困家庭职业教育+帮扶项目</t>
  </si>
  <si>
    <t>贫困家庭置业教育+帮扶项目</t>
  </si>
  <si>
    <t>带薪在岗实训+创业</t>
  </si>
  <si>
    <t>优质医疗卫生资源对口帮扶项目</t>
  </si>
  <si>
    <t>卫生健康局</t>
  </si>
  <si>
    <t>卡力岗土鸡养殖建设项目</t>
  </si>
  <si>
    <t>德恒隆乡政府</t>
  </si>
  <si>
    <t>德恒隆乡德一村</t>
  </si>
  <si>
    <t>扎巴南滩粉条加工项目</t>
  </si>
  <si>
    <t>扎巴镇南滩村</t>
  </si>
  <si>
    <t>雪什藏特色产业基地建设项目</t>
  </si>
  <si>
    <t>群科镇雪什藏</t>
  </si>
  <si>
    <t>专技人员双向交流工作经费</t>
  </si>
  <si>
    <t>贫困残疾人辅助器具项目</t>
  </si>
  <si>
    <t>残联</t>
  </si>
  <si>
    <t>贫困劳动力转移就业项目</t>
  </si>
  <si>
    <t>贫困村道路补短板项目</t>
  </si>
  <si>
    <t>贫困村饮水安排补短板项目</t>
  </si>
  <si>
    <t>卫生室建设项目</t>
  </si>
  <si>
    <t xml:space="preserve">雄先乡巴麻糖村久峡社、昂思多镇玉麦街村、金源乡阿吾卜具村藏东社、德恒隆乡卡什代村                                                                </t>
  </si>
  <si>
    <t>太阳能路灯、浆砌石护坡、文化广场、硬化路、U型排水槽等项目</t>
  </si>
  <si>
    <t>大中型水库移民后期扶持资金</t>
  </si>
  <si>
    <t>李家峡库区化隆县盘龙曲玛村一级站引水口及一至四级提灌站改造工程</t>
  </si>
  <si>
    <t>化隆县国土资源局</t>
  </si>
  <si>
    <t xml:space="preserve">牙什尕镇盘龙曲玛村   </t>
  </si>
  <si>
    <t>保障牙什尕镇盘龙曲玛移民村1226亩土地的适时灌溉，促进移民群众生产的发展</t>
  </si>
  <si>
    <t>化隆县化肥农药减量增效行动试点项目</t>
  </si>
  <si>
    <t>昂思多、二塘、巴燕、沙连堡、谢家滩、石大仓6个乡镇的10个合作社、1个农业开发有限公司、1个家庭农牧场和1个村</t>
  </si>
  <si>
    <t>2019年在我县青稞主产区实施完成化肥农药减量增效行动试点2万亩，配套应用商品有机肥2.0万亩，设置有机肥替代化肥小区试验1项。在昂思多、二塘、巴燕、沙连堡、谢家滩、石大仓6个乡镇的10个合作社、1个农业开发有限公司、1个家庭农牧场和1个村实施青稞化肥农药减量增效行动试点面积2.0万亩。</t>
  </si>
  <si>
    <t>2019年在我县青稞主产区实施完成化肥农药减量增效行动试点2万亩，配套应用商品有机肥2.0万亩，设置有机肥替代化肥小区试验1项。在昂思多、二塘、巴燕、沙连堡、谢家滩、石大仓6个乡镇的10个合作社、1个农业开发有限公司、1个家庭农牧场和1个村实施青稞化肥农药减量增效行动试点面积2.0万亩。</t>
  </si>
  <si>
    <t>乡村振兴示范村项目</t>
  </si>
  <si>
    <t>扎巴镇奔康沟村</t>
  </si>
  <si>
    <t>主要用来发展产业和补短板</t>
  </si>
  <si>
    <t>农业生产救灾（农作物病虫防治）资金</t>
  </si>
  <si>
    <t>扎巴镇、昂思多镇、二塘乡</t>
  </si>
  <si>
    <t>完成油菜虫害专业化防治与绿色防控融合示范0.5万亩，完成农田统一灭鼠1.5万亩，建立TBS绿色防控示范点1个。</t>
  </si>
  <si>
    <t>完成油菜虫害专业化防治与绿色防控融合示范0.5万亩，完成农田统一灭鼠1.5万亩，建立TBS绿色防控示范点1个。</t>
  </si>
  <si>
    <t>化隆县农村土地承包经营权确权登记颁证项目</t>
  </si>
  <si>
    <t>全县17个乡镇</t>
  </si>
  <si>
    <t>全县17个乡镇362个行政村农村土地确权登记颁证工作</t>
  </si>
  <si>
    <r>
      <t>完成3</t>
    </r>
    <r>
      <rPr>
        <sz val="10"/>
        <rFont val="宋体"/>
        <family val="0"/>
      </rPr>
      <t>62个行政村的确权登记颁证工作。</t>
    </r>
  </si>
  <si>
    <t>化隆县农村产权制度改革项目</t>
  </si>
  <si>
    <t>全县17个乡镇开展农村集体产权清产核资、成员认定、股份合作、平台建设等工作</t>
  </si>
  <si>
    <t>完成村集体经济组织成员身份界定、村集体资产的清产核资、折股量化股份经济合作社成立等工作。</t>
  </si>
  <si>
    <t>化隆县2019年大学生创业试点项目</t>
  </si>
  <si>
    <t>化隆县聚源种养殖专业合作社、化隆县东部种植专业合作社、化隆县香拉种植专业合作社、化隆县春宏种植专业合作社、化隆县康龙种养殖专业合作社、化隆县浩楠种养殖专业合作社、化隆县兴强水产养殖专业合作社、化隆县延峰种养殖专业合作社、化隆县兴明种养殖专业合作社各选聘1名大学，本康沟村选聘2名大学生。</t>
  </si>
  <si>
    <t>帮助合作社完善合作社内部监管机制，规范合作社财会制度，健全合作社内部收益分配制度，提升合作社发展能力和经营管理水平；配合村“两委”扎实做好乡村改革、乡村发展、乡村建设、乡村文化、乡村治理等工作。</t>
  </si>
  <si>
    <t>通过大学生创业试点工作，一是推动9个合作社规范化发展；二是搞好乡村振兴村改革、发展、建设、文化、治理等工作。</t>
  </si>
  <si>
    <t>农产品产地初加工设施</t>
  </si>
  <si>
    <t>项目实施地点尚未确定</t>
  </si>
  <si>
    <t>农产品产地初加工</t>
  </si>
  <si>
    <t>青年农场主培育</t>
  </si>
  <si>
    <t>培训农业经理人、现代青年农场主10人，人均6000元,由海东农发委委托相关高等院校统一培训 。跟踪服务、资格认定等由农广校负责实施</t>
  </si>
  <si>
    <t>培训农业经理人、现代青年农场主10人，人均6000元,由海东农发委委托相关高等院校统一培训</t>
  </si>
  <si>
    <t>农田残膜回收</t>
  </si>
  <si>
    <t>可有效减少农田残膜对土壤和环境的污染，保护农田和生态环境，达到农业持续稳步发展肯农民持续增收，农业持续增效的目的。</t>
  </si>
  <si>
    <t>可有效减少农田残膜对土壤和环境的污染，保护农田和生态环境，达到农业持续稳步发展肯农民持续增收，农业持续增效的目的。</t>
  </si>
  <si>
    <t>旧棚改造</t>
  </si>
  <si>
    <t>在甘都镇隆康村昊源农牧开发有限公司和牙什尕镇下多巴村翔林农牧有限公司</t>
  </si>
  <si>
    <t>改造旧棚100栋，改造温室大棚钢骨架，墙体，走廊，前坎，棚膜，后屋坡面等。</t>
  </si>
  <si>
    <t>改造旧棚100栋，改造温室大棚钢骨架，墙体，走廊，前坎，棚膜，后屋坡面等。</t>
  </si>
  <si>
    <t>露地蔬菜基地建设</t>
  </si>
  <si>
    <t>甘都镇，群科镇，昂思多镇，谢家滩乡，石大仓乡等</t>
  </si>
  <si>
    <t>种植6000亩露地蔬菜</t>
  </si>
  <si>
    <t>种植6000亩露地蔬菜</t>
  </si>
  <si>
    <t>返乡创业人员创办乡村特色产业</t>
  </si>
  <si>
    <t>大学生创业、兴办企业</t>
  </si>
  <si>
    <t>畜禽规模养殖场项目</t>
  </si>
  <si>
    <t>3个养殖场（具体养殖场正在落实）</t>
  </si>
  <si>
    <r>
      <t>3个养殖场每个场建设：1、无害化处理池（尸体井3</t>
    </r>
    <r>
      <rPr>
        <sz val="12"/>
        <rFont val="Arial"/>
        <family val="2"/>
      </rPr>
      <t>×</t>
    </r>
    <r>
      <rPr>
        <sz val="12"/>
        <rFont val="宋体"/>
        <family val="0"/>
      </rPr>
      <t>4</t>
    </r>
    <r>
      <rPr>
        <sz val="12"/>
        <rFont val="Arial"/>
        <family val="2"/>
      </rPr>
      <t>×</t>
    </r>
    <r>
      <rPr>
        <sz val="12"/>
        <rFont val="宋体"/>
        <family val="0"/>
      </rPr>
      <t>5m³）2、尿液沉淀池（3</t>
    </r>
    <r>
      <rPr>
        <sz val="12"/>
        <rFont val="Arial"/>
        <family val="2"/>
      </rPr>
      <t>×</t>
    </r>
    <r>
      <rPr>
        <sz val="12"/>
        <rFont val="宋体"/>
        <family val="0"/>
      </rPr>
      <t>3</t>
    </r>
    <r>
      <rPr>
        <sz val="12"/>
        <rFont val="Arial"/>
        <family val="2"/>
      </rPr>
      <t>×</t>
    </r>
    <r>
      <rPr>
        <sz val="12"/>
        <rFont val="宋体"/>
        <family val="0"/>
      </rPr>
      <t>3m³)3、堆粪场（三面墙1.5高有顶）4、雨污分流</t>
    </r>
  </si>
  <si>
    <t>通过规模标准化养殖，提高效益，获取利益，辐射带动贫困户</t>
  </si>
  <si>
    <t>水产良种补贴</t>
  </si>
  <si>
    <t>化隆县昌信水产养殖专业合作社6万，化隆县翔林冷水鱼养殖专业合作社6万，化隆县永晶渔业养殖专业合作社4万，化隆县海林水产养殖专业合作社2万，化隆县黄河第一湾农牧生态开发有限公司1万，化隆县兴强水产养殖专业合作社5万，化隆县永福水产养殖专业合作社5万，化隆县清河水产养殖专业合作社4万，化隆县明德水产养殖专业合作社2万，化隆县进财水产养殖专业合作社3万，化隆县忠兴水产养殖专业合作社2万</t>
  </si>
  <si>
    <t>鱼苗补助</t>
  </si>
  <si>
    <t>查甫乡、金源乡、塔加乡</t>
  </si>
  <si>
    <t>建设内容为人工造林和封山育林。
建设总规模20000亩，其中人工造林10000亩
，栽植青海云杉215733株，栽植祁连圆柏340100株，
栽植丁香340100株，栽植桦树215733株，
栽植祁连圆柏340100株，栽植丁香340100株，
栽植桦树215733株，拉设网围栏32500米，
封山育林10000亩，拉设围栏1120米，标识牌2座。</t>
  </si>
  <si>
    <t>建设内容为人工造林和封山育林项目。
建设总规模20000亩，其中人工造林10000亩
，栽植青海云杉215733株，栽植祁连圆柏340100株，
栽植丁香340100株，栽植桦树215733株，
栽植祁连圆柏340100株，栽植丁香340100株，
栽植桦树215733株，拉设网围栏32500米，
封山育林10000亩，拉设围栏1120米，标识牌2座。</t>
  </si>
  <si>
    <t>化隆县林业
和草原局</t>
  </si>
  <si>
    <t>牙什尕镇完干滩村、
下一村、下二村。</t>
  </si>
  <si>
    <t>退化林分修复10000亩，涉及牙什尕
镇完干滩村、下一村、下二村。</t>
  </si>
  <si>
    <t>其他(江苏援青资金）</t>
  </si>
  <si>
    <t>化隆县化肥农药减量增效行动试点项目资金</t>
  </si>
  <si>
    <t>乡村振兴示范村项目资金</t>
  </si>
  <si>
    <t>土地确权资金</t>
  </si>
  <si>
    <t>农村集体产权改革资金</t>
  </si>
  <si>
    <t>大学生创业试点资金</t>
  </si>
  <si>
    <t>农产品产地初加工设施资金</t>
  </si>
  <si>
    <t>青年农场主培育资金</t>
  </si>
  <si>
    <t>农田残膜回收资金</t>
  </si>
  <si>
    <t>旧棚改造资金</t>
  </si>
  <si>
    <t>露地蔬菜基地建设资金</t>
  </si>
  <si>
    <t>返乡创业人员创办乡村特色产业资金</t>
  </si>
  <si>
    <t>畜禽规模养殖场项目资金</t>
  </si>
  <si>
    <t>水产良种补贴资金</t>
  </si>
  <si>
    <t>化隆县2019—2020年农村饮水安全巩固提升工程资金</t>
  </si>
  <si>
    <t>2017年防护林工程中央基建项目资金</t>
  </si>
  <si>
    <t>扎巴镇黄麻村，初麻乡安关村，德恒隆乡若素村，甘都镇牙路乎村。</t>
  </si>
  <si>
    <t>化隆县农业农村和科技局</t>
  </si>
  <si>
    <r>
      <t>2</t>
    </r>
    <r>
      <rPr>
        <sz val="9"/>
        <rFont val="宋体"/>
        <family val="0"/>
      </rPr>
      <t>019年中央财政专项资金项目</t>
    </r>
  </si>
  <si>
    <t>甘都、初麻、巴燕、阿什努、谢家滩、扎巴、群科、牙什尕、雄先、查甫、塔加等乡镇</t>
  </si>
  <si>
    <t>农村基础设施建设和产业发展等项目</t>
  </si>
  <si>
    <t>贫困村集体经济资金</t>
  </si>
  <si>
    <t>非贫困村集体经济资金</t>
  </si>
  <si>
    <t>易地扶贫搬迁项目资金</t>
  </si>
  <si>
    <t>新建鸡舍200㎡，消毒池5㎡，办公用房80㎡，消毒室20㎡，兽医室20㎡等。</t>
  </si>
  <si>
    <t>深度乡镇人畜饮水工程资金</t>
  </si>
  <si>
    <t>道路工程资金</t>
  </si>
  <si>
    <t>国际农发项目省级配套资金</t>
  </si>
  <si>
    <t>贫困户水毁房屋重建项目资金</t>
  </si>
  <si>
    <t>贫困村水毁基础设施项目资金</t>
  </si>
  <si>
    <t>贫困户水毁路补短板项目资金</t>
  </si>
  <si>
    <t>2017-2018年征地费</t>
  </si>
  <si>
    <t>贫困村集体经济补齐资金</t>
  </si>
  <si>
    <t>雨露计划短期技能培训资金</t>
  </si>
  <si>
    <t>民族扶贫车间项目资金</t>
  </si>
  <si>
    <t>青稞产业项目资金</t>
  </si>
  <si>
    <t>贫困大学生资助项目资金</t>
  </si>
  <si>
    <t>贫困家庭职业教育+帮扶项目资金</t>
  </si>
  <si>
    <t>带薪在岗实训+创业资金</t>
  </si>
  <si>
    <t>优质医疗卫生资源对口帮扶项目资金</t>
  </si>
  <si>
    <t>卡力岗土鸡养殖建设项目资金</t>
  </si>
  <si>
    <t>扎巴南滩粉条加工项目资金</t>
  </si>
  <si>
    <t>雪什藏特色产业基地建设项目资金</t>
  </si>
  <si>
    <t>专技人员双向交流工作经费</t>
  </si>
  <si>
    <t>贫困残疾人辅助器具项目资金</t>
  </si>
  <si>
    <t>贫困劳动力转移就业项目资金</t>
  </si>
  <si>
    <t>贫困村道路补短板项目资金</t>
  </si>
  <si>
    <t>贫困村饮水安排补短板项目资金</t>
  </si>
  <si>
    <t>卫生室建设项目资金</t>
  </si>
  <si>
    <t>新建一级站进水池1座,引水口控制闸室1座,引水管道1372.57m(镇墩17个,支墩115个,顶管一处),管道采用DN500无缝钢管;在四级站处维修恢复压力管道24m,管道采用 DN300 无缝钢管,恢复原有护坡 29m,采用浆砌石挡墙;维修改造泵站4座</t>
  </si>
  <si>
    <t>2019年省级林业改革发展资金</t>
  </si>
  <si>
    <t>化隆县2019年第二批林业
发展改革资金项目</t>
  </si>
  <si>
    <t>项目地点正在落实当中</t>
  </si>
  <si>
    <t>三</t>
  </si>
  <si>
    <t>中央彩票公益金支持扶贫资金</t>
  </si>
  <si>
    <t>防止返贫资金</t>
  </si>
  <si>
    <t>扶贫局</t>
  </si>
  <si>
    <t>励志奖励资金</t>
  </si>
  <si>
    <t>绝对清零预报补短板资金</t>
  </si>
  <si>
    <t>教育局</t>
  </si>
  <si>
    <r>
      <t>全县1</t>
    </r>
    <r>
      <rPr>
        <sz val="10"/>
        <rFont val="宋体"/>
        <family val="0"/>
      </rPr>
      <t>75名学前教育阶段普通话不达标教师专项培训及2209名学前儿童推广普通话征订《幼儿普通话365局》课本。</t>
    </r>
  </si>
  <si>
    <t>西宁市城市职业技术学院；雄先中心幼儿园、群科中心幼儿园、扎巴中心幼儿园等63所幼儿园。</t>
  </si>
  <si>
    <r>
      <t>教师培训及征订幼儿课本。</t>
    </r>
    <r>
      <rPr>
        <sz val="10"/>
        <rFont val="宋体"/>
        <family val="0"/>
      </rPr>
      <t xml:space="preserve">                                                     </t>
    </r>
    <r>
      <rPr>
        <sz val="10"/>
        <rFont val="宋体"/>
        <family val="0"/>
      </rPr>
      <t xml:space="preserve"> </t>
    </r>
    <r>
      <rPr>
        <sz val="10"/>
        <rFont val="宋体"/>
        <family val="0"/>
      </rPr>
      <t xml:space="preserve">                                                </t>
    </r>
  </si>
  <si>
    <t>村集体经济发展资金</t>
  </si>
  <si>
    <t>2019年村级公益事业“一事一议”财政奖补项目资金</t>
  </si>
  <si>
    <t>县委组织部</t>
  </si>
  <si>
    <t>村集体经济</t>
  </si>
  <si>
    <t xml:space="preserve">扎巴镇南滩村、奔康沟村，德恒隆乡西后加村，巴燕镇寺儿沟村、南街村、中拉杆村、上地滩村、下地滩村、下卧具村，查甫乡药水泉村、查一村，群科镇雪什藏村、东风村，谢家滩乡卷坑村，牙什尕镇唐沙一村。                       </t>
  </si>
  <si>
    <t>1、巴燕镇、石大仓乡、昂思多镇、扎巴镇等8个乡镇和雄先、青沙山2个林场。2、群科新区世纪公园、化隆县职业技术学校、群科新区高级中学和群科新区思源实验学校。3、扎巴镇、昂思多镇。</t>
  </si>
  <si>
    <t>1、高原鼢鼠防治面积12万亩。2、森林城镇绿化项目1个，面积43亩。3校园绿化项目3个，面积25亩,4、中藏药材种植1000亩。</t>
  </si>
  <si>
    <r>
      <t>1、完成</t>
    </r>
    <r>
      <rPr>
        <sz val="9"/>
        <rFont val="宋体"/>
        <family val="0"/>
      </rPr>
      <t>1</t>
    </r>
    <r>
      <rPr>
        <sz val="9"/>
        <rFont val="宋体"/>
        <family val="0"/>
      </rPr>
      <t>、高原鼢鼠防治面积</t>
    </r>
    <r>
      <rPr>
        <sz val="9"/>
        <rFont val="宋体"/>
        <family val="0"/>
      </rPr>
      <t>12</t>
    </r>
    <r>
      <rPr>
        <sz val="9"/>
        <rFont val="宋体"/>
        <family val="0"/>
      </rPr>
      <t>万亩。</t>
    </r>
    <r>
      <rPr>
        <sz val="9"/>
        <rFont val="宋体"/>
        <family val="0"/>
      </rPr>
      <t>2</t>
    </r>
    <r>
      <rPr>
        <sz val="9"/>
        <rFont val="宋体"/>
        <family val="0"/>
      </rPr>
      <t>、森林城镇绿化项目</t>
    </r>
    <r>
      <rPr>
        <sz val="9"/>
        <rFont val="宋体"/>
        <family val="0"/>
      </rPr>
      <t>1</t>
    </r>
    <r>
      <rPr>
        <sz val="9"/>
        <rFont val="宋体"/>
        <family val="0"/>
      </rPr>
      <t>个，面积</t>
    </r>
    <r>
      <rPr>
        <sz val="9"/>
        <rFont val="宋体"/>
        <family val="0"/>
      </rPr>
      <t>43</t>
    </r>
    <r>
      <rPr>
        <sz val="9"/>
        <rFont val="宋体"/>
        <family val="0"/>
      </rPr>
      <t>亩。</t>
    </r>
    <r>
      <rPr>
        <sz val="9"/>
        <rFont val="宋体"/>
        <family val="0"/>
      </rPr>
      <t>3</t>
    </r>
    <r>
      <rPr>
        <sz val="9"/>
        <rFont val="宋体"/>
        <family val="0"/>
      </rPr>
      <t>校园绿化项目</t>
    </r>
    <r>
      <rPr>
        <sz val="9"/>
        <rFont val="宋体"/>
        <family val="0"/>
      </rPr>
      <t>3</t>
    </r>
    <r>
      <rPr>
        <sz val="9"/>
        <rFont val="宋体"/>
        <family val="0"/>
      </rPr>
      <t>个，面积</t>
    </r>
    <r>
      <rPr>
        <sz val="9"/>
        <rFont val="宋体"/>
        <family val="0"/>
      </rPr>
      <t>25</t>
    </r>
    <r>
      <rPr>
        <sz val="9"/>
        <rFont val="宋体"/>
        <family val="0"/>
      </rPr>
      <t>亩</t>
    </r>
    <r>
      <rPr>
        <sz val="9"/>
        <rFont val="宋体"/>
        <family val="0"/>
      </rPr>
      <t>,4</t>
    </r>
    <r>
      <rPr>
        <sz val="9"/>
        <rFont val="宋体"/>
        <family val="0"/>
      </rPr>
      <t>、中藏药材种植</t>
    </r>
    <r>
      <rPr>
        <sz val="9"/>
        <rFont val="宋体"/>
        <family val="0"/>
      </rPr>
      <t>1000</t>
    </r>
    <r>
      <rPr>
        <sz val="9"/>
        <rFont val="宋体"/>
        <family val="0"/>
      </rPr>
      <t>亩。</t>
    </r>
  </si>
  <si>
    <t>造林20000亩，其中迹地更新和低效林改造10000亩，森林质量精准提升10000亩。</t>
  </si>
  <si>
    <r>
      <t>化隆县林业局综合业务用房2460平方米，建设化隆县林业局综合业务用房</t>
    </r>
    <r>
      <rPr>
        <sz val="10"/>
        <color indexed="8"/>
        <rFont val="宋体"/>
        <family val="0"/>
      </rPr>
      <t>2460</t>
    </r>
    <r>
      <rPr>
        <sz val="10"/>
        <color indexed="8"/>
        <rFont val="宋体"/>
        <family val="0"/>
      </rPr>
      <t>平方米建设</t>
    </r>
    <r>
      <rPr>
        <sz val="10"/>
        <color indexed="8"/>
        <rFont val="宋体"/>
        <family val="0"/>
      </rPr>
      <t>,</t>
    </r>
    <r>
      <rPr>
        <sz val="10"/>
        <color indexed="8"/>
        <rFont val="宋体"/>
        <family val="0"/>
      </rPr>
      <t>铁艺围墙</t>
    </r>
    <r>
      <rPr>
        <sz val="10"/>
        <color indexed="8"/>
        <rFont val="宋体"/>
        <family val="0"/>
      </rPr>
      <t>340</t>
    </r>
    <r>
      <rPr>
        <sz val="10"/>
        <color indexed="8"/>
        <rFont val="宋体"/>
        <family val="0"/>
      </rPr>
      <t>米及电动伸缩大门（含</t>
    </r>
    <r>
      <rPr>
        <sz val="10"/>
        <color indexed="8"/>
        <rFont val="宋体"/>
        <family val="0"/>
      </rPr>
      <t>40</t>
    </r>
    <r>
      <rPr>
        <sz val="10"/>
        <color indexed="8"/>
        <rFont val="宋体"/>
        <family val="0"/>
      </rPr>
      <t>平方米门房）；群科新区林场苗圃围墙</t>
    </r>
    <r>
      <rPr>
        <sz val="10"/>
        <color indexed="8"/>
        <rFont val="宋体"/>
        <family val="0"/>
      </rPr>
      <t>1400</t>
    </r>
    <r>
      <rPr>
        <sz val="10"/>
        <color indexed="8"/>
        <rFont val="宋体"/>
        <family val="0"/>
      </rPr>
      <t>米及电力灌溉配套，柏木峡林场库房</t>
    </r>
    <r>
      <rPr>
        <sz val="10"/>
        <color indexed="8"/>
        <rFont val="宋体"/>
        <family val="0"/>
      </rPr>
      <t>36</t>
    </r>
    <r>
      <rPr>
        <sz val="10"/>
        <color indexed="8"/>
        <rFont val="宋体"/>
        <family val="0"/>
      </rPr>
      <t>平方米。铁艺围墙340米及电动伸缩大门（含40平方米门房）</t>
    </r>
  </si>
  <si>
    <t>群科新区林场、柏木峡林场</t>
  </si>
  <si>
    <t>化隆县林业和草原局</t>
  </si>
  <si>
    <t>因灾、因病建档立卡贫困户</t>
  </si>
  <si>
    <t>防止返贫资金</t>
  </si>
  <si>
    <t>县民政局</t>
  </si>
  <si>
    <t>脱贫光荣户购置116辆农用三轮车。</t>
  </si>
  <si>
    <t>励志奖励资金</t>
  </si>
  <si>
    <t>村级道路。</t>
  </si>
  <si>
    <t>绝对清零预报补短板资金</t>
  </si>
  <si>
    <t>全县危旧房建设515户，危旧房改造补助对象为除易地扶贫搬迁建档立卡户外的“4类重点对象”和“一般户”中经鉴定为C级、D级的危房户。</t>
  </si>
  <si>
    <t>全县17个乡镇</t>
  </si>
  <si>
    <r>
      <t>建设一条单行线宽度不小于1.5米，双行线宽度不小于2.5米，长度不小于2公里的自行车道。</t>
    </r>
    <r>
      <rPr>
        <b/>
        <sz val="16"/>
        <rFont val="仿宋_GB2312"/>
        <family val="1"/>
      </rPr>
      <t xml:space="preserve"> </t>
    </r>
  </si>
  <si>
    <t>化隆县群科新区中央公园自行车道项目</t>
  </si>
  <si>
    <r>
      <t>1</t>
    </r>
    <r>
      <rPr>
        <sz val="9"/>
        <color indexed="8"/>
        <rFont val="仿宋_GB2312"/>
        <family val="1"/>
      </rPr>
      <t>、集体股份分</t>
    </r>
    <r>
      <rPr>
        <sz val="9"/>
        <color indexed="8"/>
        <rFont val="宋体"/>
        <family val="0"/>
      </rPr>
      <t>红</t>
    </r>
    <r>
      <rPr>
        <sz val="9"/>
        <color indexed="8"/>
        <rFont val="仿宋_GB2312"/>
        <family val="1"/>
      </rPr>
      <t>型：</t>
    </r>
    <r>
      <rPr>
        <sz val="9"/>
        <rFont val="仿宋_GB2312"/>
        <family val="1"/>
      </rPr>
      <t>扎巴</t>
    </r>
    <r>
      <rPr>
        <sz val="9"/>
        <rFont val="宋体"/>
        <family val="0"/>
      </rPr>
      <t>镇</t>
    </r>
    <r>
      <rPr>
        <sz val="9"/>
        <rFont val="仿宋_GB2312"/>
        <family val="1"/>
      </rPr>
      <t>本康</t>
    </r>
    <r>
      <rPr>
        <sz val="9"/>
        <rFont val="宋体"/>
        <family val="0"/>
      </rPr>
      <t>沟</t>
    </r>
    <r>
      <rPr>
        <sz val="9"/>
        <rFont val="仿宋_GB2312"/>
        <family val="1"/>
      </rPr>
      <t>村。</t>
    </r>
    <r>
      <rPr>
        <sz val="9"/>
        <color indexed="8"/>
        <rFont val="Times New Roman"/>
        <family val="1"/>
      </rPr>
      <t>2</t>
    </r>
    <r>
      <rPr>
        <sz val="9"/>
        <color indexed="8"/>
        <rFont val="仿宋_GB2312"/>
        <family val="1"/>
      </rPr>
      <t>、</t>
    </r>
    <r>
      <rPr>
        <sz val="9"/>
        <color indexed="8"/>
        <rFont val="宋体"/>
        <family val="0"/>
      </rPr>
      <t>兴办经济实</t>
    </r>
    <r>
      <rPr>
        <sz val="9"/>
        <color indexed="8"/>
        <rFont val="仿宋_GB2312"/>
        <family val="1"/>
      </rPr>
      <t>体型：</t>
    </r>
    <r>
      <rPr>
        <sz val="9"/>
        <rFont val="仿宋_GB2312"/>
        <family val="1"/>
      </rPr>
      <t>扎巴</t>
    </r>
    <r>
      <rPr>
        <sz val="9"/>
        <rFont val="宋体"/>
        <family val="0"/>
      </rPr>
      <t>镇</t>
    </r>
    <r>
      <rPr>
        <sz val="9"/>
        <rFont val="仿宋_GB2312"/>
        <family val="1"/>
      </rPr>
      <t>南</t>
    </r>
    <r>
      <rPr>
        <sz val="9"/>
        <rFont val="宋体"/>
        <family val="0"/>
      </rPr>
      <t>滩</t>
    </r>
    <r>
      <rPr>
        <sz val="9"/>
        <rFont val="仿宋_GB2312"/>
        <family val="1"/>
      </rPr>
      <t>村、巴燕</t>
    </r>
    <r>
      <rPr>
        <sz val="9"/>
        <rFont val="宋体"/>
        <family val="0"/>
      </rPr>
      <t>镇</t>
    </r>
    <r>
      <rPr>
        <sz val="9"/>
        <rFont val="仿宋_GB2312"/>
        <family val="1"/>
      </rPr>
      <t>寺</t>
    </r>
    <r>
      <rPr>
        <sz val="9"/>
        <rFont val="宋体"/>
        <family val="0"/>
      </rPr>
      <t>尔沟</t>
    </r>
    <r>
      <rPr>
        <sz val="9"/>
        <rFont val="仿宋_GB2312"/>
        <family val="1"/>
      </rPr>
      <t>村、中拉干村、上地</t>
    </r>
    <r>
      <rPr>
        <sz val="9"/>
        <rFont val="宋体"/>
        <family val="0"/>
      </rPr>
      <t>滩</t>
    </r>
    <r>
      <rPr>
        <sz val="9"/>
        <rFont val="仿宋_GB2312"/>
        <family val="1"/>
      </rPr>
      <t>村、下地</t>
    </r>
    <r>
      <rPr>
        <sz val="9"/>
        <rFont val="宋体"/>
        <family val="0"/>
      </rPr>
      <t>滩</t>
    </r>
    <r>
      <rPr>
        <sz val="9"/>
        <rFont val="仿宋_GB2312"/>
        <family val="1"/>
      </rPr>
      <t>村、下吾具村、查甫</t>
    </r>
    <r>
      <rPr>
        <sz val="9"/>
        <rFont val="宋体"/>
        <family val="0"/>
      </rPr>
      <t>乡</t>
    </r>
    <r>
      <rPr>
        <sz val="9"/>
        <rFont val="仿宋_GB2312"/>
        <family val="1"/>
      </rPr>
      <t>查一村、</t>
    </r>
    <r>
      <rPr>
        <sz val="9"/>
        <rFont val="宋体"/>
        <family val="0"/>
      </rPr>
      <t>谢</t>
    </r>
    <r>
      <rPr>
        <sz val="9"/>
        <rFont val="仿宋_GB2312"/>
        <family val="1"/>
      </rPr>
      <t>家</t>
    </r>
    <r>
      <rPr>
        <sz val="9"/>
        <rFont val="宋体"/>
        <family val="0"/>
      </rPr>
      <t>滩乡</t>
    </r>
    <r>
      <rPr>
        <sz val="9"/>
        <rFont val="仿宋_GB2312"/>
        <family val="1"/>
      </rPr>
      <t>卷坑村、牙什尕</t>
    </r>
    <r>
      <rPr>
        <sz val="9"/>
        <rFont val="宋体"/>
        <family val="0"/>
      </rPr>
      <t>镇</t>
    </r>
    <r>
      <rPr>
        <sz val="9"/>
        <rFont val="仿宋_GB2312"/>
        <family val="1"/>
      </rPr>
      <t>塘沙一村、德恒隆</t>
    </r>
    <r>
      <rPr>
        <sz val="9"/>
        <rFont val="宋体"/>
        <family val="0"/>
      </rPr>
      <t>乡</t>
    </r>
    <r>
      <rPr>
        <sz val="9"/>
        <rFont val="仿宋_GB2312"/>
        <family val="1"/>
      </rPr>
      <t>西后加村。3、</t>
    </r>
    <r>
      <rPr>
        <sz val="9"/>
        <color indexed="8"/>
        <rFont val="宋体"/>
        <family val="0"/>
      </rPr>
      <t>开</t>
    </r>
    <r>
      <rPr>
        <sz val="9"/>
        <color indexed="8"/>
        <rFont val="仿宋_GB2312"/>
        <family val="1"/>
      </rPr>
      <t>展服</t>
    </r>
    <r>
      <rPr>
        <sz val="9"/>
        <color indexed="8"/>
        <rFont val="宋体"/>
        <family val="0"/>
      </rPr>
      <t>务创</t>
    </r>
    <r>
      <rPr>
        <sz val="9"/>
        <color indexed="8"/>
        <rFont val="仿宋_GB2312"/>
        <family val="1"/>
      </rPr>
      <t>收型：</t>
    </r>
    <r>
      <rPr>
        <sz val="9"/>
        <rFont val="仿宋_GB2312"/>
        <family val="1"/>
      </rPr>
      <t>群科</t>
    </r>
    <r>
      <rPr>
        <sz val="9"/>
        <rFont val="宋体"/>
        <family val="0"/>
      </rPr>
      <t>镇</t>
    </r>
    <r>
      <rPr>
        <sz val="9"/>
        <rFont val="仿宋_GB2312"/>
        <family val="1"/>
      </rPr>
      <t>雪什藏村、</t>
    </r>
    <r>
      <rPr>
        <sz val="9"/>
        <rFont val="宋体"/>
        <family val="0"/>
      </rPr>
      <t>东风</t>
    </r>
    <r>
      <rPr>
        <sz val="9"/>
        <rFont val="仿宋_GB2312"/>
        <family val="1"/>
      </rPr>
      <t>村、查甫</t>
    </r>
    <r>
      <rPr>
        <sz val="9"/>
        <rFont val="宋体"/>
        <family val="0"/>
      </rPr>
      <t>乡药</t>
    </r>
    <r>
      <rPr>
        <sz val="9"/>
        <rFont val="仿宋_GB2312"/>
        <family val="1"/>
      </rPr>
      <t>水泉村。4、</t>
    </r>
    <r>
      <rPr>
        <sz val="9"/>
        <color indexed="8"/>
        <rFont val="宋体"/>
        <family val="0"/>
      </rPr>
      <t>发</t>
    </r>
    <r>
      <rPr>
        <sz val="9"/>
        <color indexed="8"/>
        <rFont val="仿宋_GB2312"/>
        <family val="1"/>
      </rPr>
      <t>展物</t>
    </r>
    <r>
      <rPr>
        <sz val="9"/>
        <color indexed="8"/>
        <rFont val="宋体"/>
        <family val="0"/>
      </rPr>
      <t>业经济</t>
    </r>
    <r>
      <rPr>
        <sz val="9"/>
        <color indexed="8"/>
        <rFont val="仿宋_GB2312"/>
        <family val="1"/>
      </rPr>
      <t>型：</t>
    </r>
    <r>
      <rPr>
        <sz val="9"/>
        <rFont val="仿宋_GB2312"/>
        <family val="1"/>
      </rPr>
      <t>巴燕</t>
    </r>
    <r>
      <rPr>
        <sz val="9"/>
        <rFont val="宋体"/>
        <family val="0"/>
      </rPr>
      <t>镇</t>
    </r>
    <r>
      <rPr>
        <sz val="9"/>
        <rFont val="仿宋_GB2312"/>
        <family val="1"/>
      </rPr>
      <t>南街村。</t>
    </r>
  </si>
  <si>
    <r>
      <rPr>
        <sz val="9"/>
        <rFont val="仿宋"/>
        <family val="3"/>
      </rPr>
      <t>1、新建引水口4座，维修引水口4座，拆除重建引水口27座，新建蓄水池5座，拆除重建蓄水池35座，新建维修各类闸阀井90座，新建入户井79座，新建各级管网14公里，维修及改建各级管网120公里。2、</t>
    </r>
    <r>
      <rPr>
        <sz val="9"/>
        <color indexed="8"/>
        <rFont val="仿宋"/>
        <family val="3"/>
      </rPr>
      <t>（1）德恒隆乡：新建泵站1座，新建输水主干管1条，总长14.486公里，新建闸阀井20座，新建镇墩26座，穿硬化路13米。安措村新建输水支管1.309公里，新建分水井10座，300t蓄水池1座；新建配水管网1.621公里，入户管网7.2公里，入户阀门井240座，供水管网穿硬化路拆除恢复1.621公里，（2）卡什代村：新建输水支管1条总长1.984公里，新建阀门井4座，（3）德二村：新建输水支管0.863公里，新建减压井1座。（4）牙曲（搬迁）村：新建泵站1座，300t蓄水池1座，输水干管1条总长1.578公里，新建供水管网11.58公里，新建镇墩13座，新建分水井13座，新建入户阀门井386座，硬化路拆除及恢复2.522公里。（5）群科镇：新建引水廊道1座，输水主干管13.626公里，新建阀门井11座，减压井3座，管道跨河防护墙10座，总长0.228公里，管道网箱防护墙5座，总长0.833公里，干管穿硬化路3处，长0.495公里，顶管5座，长59米，挡墙拆除与恢复5米，混凝土拆除与恢复29米，排洪渠拆除与恢复2米。（6）谢家滩乡：新建引水廊道1座，100t蓄水池1座，新建阀门井3座，新建输水主干管1.144公里，放空管0.1公里，穿硬化路1处，长7米。</t>
    </r>
  </si>
  <si>
    <t>化隆县塔加等16个乡镇84个行政村。</t>
  </si>
  <si>
    <t>巴燕镇克麻村、城中六村、群科镇安达其哈等村</t>
  </si>
  <si>
    <t>化隆县财政局</t>
  </si>
  <si>
    <t>村道硬化(含水毁断头路)。</t>
  </si>
  <si>
    <t>昂思多镇</t>
  </si>
  <si>
    <t>贫困村水毁路补短板项目</t>
  </si>
  <si>
    <t xml:space="preserve">农业农村和科技局 </t>
  </si>
  <si>
    <t>化隆县昂思多沟小流域水土流失综合治理二期项目</t>
  </si>
  <si>
    <t>“十三五”异地搬迁项目</t>
  </si>
  <si>
    <t>https://www.e-iceblue.com/Buy/Spire.XLS.html</t>
  </si>
  <si>
    <t>Buy Now!</t>
  </si>
  <si>
    <t>mailto:support@e-iceblue.com</t>
  </si>
  <si>
    <t>Contact US</t>
  </si>
  <si>
    <t>https://www.e-iceblue.com</t>
  </si>
  <si>
    <t>Home page</t>
  </si>
  <si>
    <t>e-iceblue Inc. 2002-2024 All rights reserverd</t>
  </si>
  <si>
    <t>Spire.XLS for .NET</t>
  </si>
</sst>
</file>

<file path=xl/styles.xml><?xml version="1.0" encoding="utf-8"?>
<styleSheet xmlns="http://schemas.openxmlformats.org/spreadsheetml/2006/main">
  <numFmts count="24">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0.00_ "/>
    <numFmt numFmtId="177" formatCode="0_ "/>
    <numFmt numFmtId="178" formatCode="0.0000_ "/>
    <numFmt numFmtId="179" formatCode="#,##0.00_);[Red]\(#,##0.00\)"/>
    <numFmt numFmtId="180" formatCode="#,##0_);[Red]\(#,##0\)"/>
    <numFmt numFmtId="181" formatCode="0.000_ "/>
    <numFmt numFmtId="182" formatCode="0.0_ "/>
    <numFmt numFmtId="183" formatCode="#,##0.0_);[Red]\(#,##0.0\)"/>
    <numFmt numFmtId="184" formatCode="&quot;Yes&quot;;&quot;Yes&quot;;&quot;No&quot;"/>
    <numFmt numFmtId="185" formatCode="&quot;True&quot;;&quot;True&quot;;&quot;False&quot;"/>
    <numFmt numFmtId="186" formatCode="&quot;On&quot;;&quot;On&quot;;&quot;Off&quot;"/>
    <numFmt numFmtId="187" formatCode="[$€-2]\ #,##0.00_);[Red]\([$€-2]\ #,##0.00\)"/>
  </numFmts>
  <fonts count="61">
    <font>
      <sz val="12"/>
      <name val="宋体"/>
      <family val="0"/>
    </font>
    <font>
      <sz val="10"/>
      <name val="Arial"/>
      <family val="2"/>
    </font>
    <font>
      <sz val="11"/>
      <color indexed="8"/>
      <name val="宋体"/>
      <family val="0"/>
    </font>
    <font>
      <b/>
      <sz val="12"/>
      <name val="宋体"/>
      <family val="0"/>
    </font>
    <font>
      <b/>
      <sz val="22"/>
      <name val="宋体"/>
      <family val="0"/>
    </font>
    <font>
      <b/>
      <sz val="16"/>
      <name val="宋体"/>
      <family val="0"/>
    </font>
    <font>
      <b/>
      <sz val="20"/>
      <name val="宋体"/>
      <family val="0"/>
    </font>
    <font>
      <sz val="12"/>
      <color indexed="8"/>
      <name val="宋体"/>
      <family val="0"/>
    </font>
    <font>
      <sz val="10"/>
      <name val="宋体"/>
      <family val="0"/>
    </font>
    <font>
      <b/>
      <sz val="10"/>
      <name val="宋体"/>
      <family val="0"/>
    </font>
    <font>
      <sz val="10"/>
      <color indexed="8"/>
      <name val="宋体"/>
      <family val="0"/>
    </font>
    <font>
      <sz val="10"/>
      <name val="新宋体"/>
      <family val="3"/>
    </font>
    <font>
      <b/>
      <sz val="11"/>
      <name val="宋体"/>
      <family val="0"/>
    </font>
    <font>
      <sz val="10"/>
      <name val="黑体"/>
      <family val="3"/>
    </font>
    <font>
      <sz val="11"/>
      <name val="黑体"/>
      <family val="3"/>
    </font>
    <font>
      <sz val="12"/>
      <color indexed="10"/>
      <name val="宋体"/>
      <family val="0"/>
    </font>
    <font>
      <sz val="10"/>
      <name val="仿宋"/>
      <family val="3"/>
    </font>
    <font>
      <sz val="9"/>
      <name val="宋体"/>
      <family val="0"/>
    </font>
    <font>
      <vertAlign val="superscript"/>
      <sz val="14"/>
      <name val="宋体"/>
      <family val="0"/>
    </font>
    <font>
      <sz val="11"/>
      <name val="宋体"/>
      <family val="0"/>
    </font>
    <font>
      <sz val="10"/>
      <color indexed="10"/>
      <name val="宋体"/>
      <family val="0"/>
    </font>
    <font>
      <sz val="12"/>
      <name val="新宋体"/>
      <family val="3"/>
    </font>
    <font>
      <sz val="18"/>
      <name val="宋体"/>
      <family val="0"/>
    </font>
    <font>
      <b/>
      <sz val="11"/>
      <color indexed="9"/>
      <name val="宋体"/>
      <family val="0"/>
    </font>
    <font>
      <b/>
      <sz val="13"/>
      <color indexed="62"/>
      <name val="宋体"/>
      <family val="0"/>
    </font>
    <font>
      <sz val="11"/>
      <color indexed="10"/>
      <name val="宋体"/>
      <family val="0"/>
    </font>
    <font>
      <i/>
      <sz val="11"/>
      <color indexed="23"/>
      <name val="宋体"/>
      <family val="0"/>
    </font>
    <font>
      <b/>
      <sz val="11"/>
      <color indexed="62"/>
      <name val="宋体"/>
      <family val="0"/>
    </font>
    <font>
      <u val="single"/>
      <sz val="11"/>
      <color indexed="20"/>
      <name val="宋体"/>
      <family val="0"/>
    </font>
    <font>
      <sz val="11"/>
      <color indexed="16"/>
      <name val="宋体"/>
      <family val="0"/>
    </font>
    <font>
      <sz val="11"/>
      <color indexed="9"/>
      <name val="宋体"/>
      <family val="0"/>
    </font>
    <font>
      <b/>
      <sz val="11"/>
      <color indexed="63"/>
      <name val="宋体"/>
      <family val="0"/>
    </font>
    <font>
      <b/>
      <sz val="15"/>
      <color indexed="62"/>
      <name val="宋体"/>
      <family val="0"/>
    </font>
    <font>
      <b/>
      <sz val="11"/>
      <color indexed="8"/>
      <name val="宋体"/>
      <family val="0"/>
    </font>
    <font>
      <b/>
      <sz val="18"/>
      <color indexed="62"/>
      <name val="宋体"/>
      <family val="0"/>
    </font>
    <font>
      <u val="single"/>
      <sz val="11"/>
      <color indexed="12"/>
      <name val="宋体"/>
      <family val="0"/>
    </font>
    <font>
      <sz val="11"/>
      <color indexed="19"/>
      <name val="宋体"/>
      <family val="0"/>
    </font>
    <font>
      <sz val="11"/>
      <color indexed="62"/>
      <name val="宋体"/>
      <family val="0"/>
    </font>
    <font>
      <b/>
      <sz val="11"/>
      <color indexed="53"/>
      <name val="宋体"/>
      <family val="0"/>
    </font>
    <font>
      <sz val="11"/>
      <color indexed="53"/>
      <name val="宋体"/>
      <family val="0"/>
    </font>
    <font>
      <sz val="11"/>
      <color indexed="17"/>
      <name val="宋体"/>
      <family val="0"/>
    </font>
    <font>
      <sz val="12"/>
      <name val="Times New Roman"/>
      <family val="1"/>
    </font>
    <font>
      <b/>
      <sz val="9"/>
      <name val="宋体"/>
      <family val="0"/>
    </font>
    <font>
      <vertAlign val="subscript"/>
      <sz val="10"/>
      <name val="宋体"/>
      <family val="0"/>
    </font>
    <font>
      <sz val="9"/>
      <color indexed="8"/>
      <name val="宋体"/>
      <family val="0"/>
    </font>
    <font>
      <sz val="8"/>
      <name val="宋体"/>
      <family val="0"/>
    </font>
    <font>
      <sz val="12"/>
      <color indexed="8"/>
      <name val="仿宋"/>
      <family val="3"/>
    </font>
    <font>
      <sz val="12"/>
      <name val="仿宋"/>
      <family val="3"/>
    </font>
    <font>
      <sz val="11"/>
      <color indexed="23"/>
      <name val="宋体"/>
      <family val="0"/>
    </font>
    <font>
      <sz val="10.5"/>
      <name val="宋体"/>
      <family val="0"/>
    </font>
    <font>
      <sz val="12"/>
      <name val="Arial"/>
      <family val="2"/>
    </font>
    <font>
      <sz val="9"/>
      <name val="黑体"/>
      <family val="3"/>
    </font>
    <font>
      <sz val="11"/>
      <name val="新宋体"/>
      <family val="3"/>
    </font>
    <font>
      <b/>
      <sz val="10"/>
      <name val="黑体"/>
      <family val="3"/>
    </font>
    <font>
      <b/>
      <sz val="16"/>
      <name val="仿宋_GB2312"/>
      <family val="1"/>
    </font>
    <font>
      <sz val="9"/>
      <color indexed="8"/>
      <name val="仿宋_GB2312"/>
      <family val="1"/>
    </font>
    <font>
      <sz val="9"/>
      <name val="仿宋_GB2312"/>
      <family val="1"/>
    </font>
    <font>
      <sz val="9"/>
      <color indexed="8"/>
      <name val="Times New Roman"/>
      <family val="1"/>
    </font>
    <font>
      <sz val="9"/>
      <color indexed="8"/>
      <name val="仿宋"/>
      <family val="3"/>
    </font>
    <font>
      <sz val="9"/>
      <name val="仿宋"/>
      <family val="3"/>
    </font>
    <font>
      <u val="single"/>
      <sz val="12"/>
      <color rgb="FF0000FF"/>
      <name val="宋体"/>
      <family val="0"/>
    </font>
  </fonts>
  <fills count="19">
    <fill>
      <patternFill/>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5"/>
        <bgColor indexed="64"/>
      </patternFill>
    </fill>
    <fill>
      <patternFill patternType="solid">
        <fgColor indexed="23"/>
        <bgColor indexed="64"/>
      </patternFill>
    </fill>
    <fill>
      <patternFill patternType="solid">
        <fgColor indexed="54"/>
        <bgColor indexed="64"/>
      </patternFill>
    </fill>
    <fill>
      <patternFill patternType="solid">
        <fgColor theme="0"/>
        <bgColor indexed="64"/>
      </patternFill>
    </fill>
  </fills>
  <borders count="21">
    <border>
      <left/>
      <right/>
      <top/>
      <bottom/>
      <diagonal/>
    </border>
    <border>
      <left>
        <color indexed="63"/>
      </left>
      <right>
        <color indexed="63"/>
      </right>
      <top>
        <color indexed="63"/>
      </top>
      <bottom style="thick">
        <color indexed="49"/>
      </bottom>
    </border>
    <border>
      <left>
        <color indexed="63"/>
      </left>
      <right>
        <color indexed="63"/>
      </right>
      <top>
        <color indexed="63"/>
      </top>
      <bottom style="thick">
        <color indexed="44"/>
      </bottom>
    </border>
    <border>
      <left>
        <color indexed="63"/>
      </left>
      <right>
        <color indexed="63"/>
      </right>
      <top>
        <color indexed="63"/>
      </top>
      <bottom style="medium">
        <color indexed="49"/>
      </bottom>
    </border>
    <border>
      <left>
        <color indexed="63"/>
      </left>
      <right>
        <color indexed="63"/>
      </right>
      <top style="thin">
        <color indexed="49"/>
      </top>
      <bottom style="double">
        <color indexed="49"/>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color indexed="63"/>
      </left>
      <right>
        <color indexed="63"/>
      </right>
      <top>
        <color indexed="63"/>
      </top>
      <bottom style="double">
        <color indexed="52"/>
      </bottom>
    </border>
    <border>
      <left style="thin">
        <color indexed="63"/>
      </left>
      <right style="thin">
        <color indexed="63"/>
      </right>
      <top style="thin">
        <color indexed="63"/>
      </top>
      <bottom style="thin">
        <color indexed="63"/>
      </bottom>
    </border>
    <border>
      <left style="thin">
        <color indexed="22"/>
      </left>
      <right style="thin">
        <color indexed="22"/>
      </right>
      <top style="thin">
        <color indexed="22"/>
      </top>
      <bottom style="thin">
        <color indexed="22"/>
      </bottom>
    </border>
    <border>
      <left style="thin"/>
      <right style="thin"/>
      <top style="thin"/>
      <bottom style="thin"/>
    </border>
    <border>
      <left style="thin"/>
      <right style="thin"/>
      <top>
        <color indexed="63"/>
      </top>
      <bottom style="thin"/>
    </border>
    <border>
      <left style="thin"/>
      <right style="thin"/>
      <top style="thin"/>
      <bottom>
        <color indexed="63"/>
      </bottom>
    </border>
    <border>
      <left style="thin"/>
      <right>
        <color indexed="63"/>
      </right>
      <top style="thin"/>
      <bottom style="thin"/>
    </border>
    <border>
      <left/>
      <right style="thin"/>
      <top style="thin"/>
      <bottom style="thin"/>
    </border>
    <border>
      <left style="thin"/>
      <right>
        <color indexed="63"/>
      </right>
      <top>
        <color indexed="63"/>
      </top>
      <bottom style="thin"/>
    </border>
    <border>
      <left>
        <color indexed="63"/>
      </left>
      <right style="thin"/>
      <top>
        <color indexed="63"/>
      </top>
      <bottom style="thin"/>
    </border>
    <border>
      <left style="thin"/>
      <right>
        <color indexed="63"/>
      </right>
      <top style="thin"/>
      <bottom>
        <color indexed="63"/>
      </bottom>
    </border>
    <border>
      <left>
        <color indexed="63"/>
      </left>
      <right style="thin"/>
      <top style="thin"/>
      <bottom>
        <color indexed="63"/>
      </bottom>
    </border>
    <border>
      <left style="thin"/>
      <right style="thin"/>
      <top>
        <color indexed="63"/>
      </top>
      <bottom>
        <color indexed="63"/>
      </bottom>
    </border>
    <border>
      <left>
        <color indexed="63"/>
      </left>
      <right>
        <color indexed="63"/>
      </right>
      <top style="thin"/>
      <bottom>
        <color indexed="63"/>
      </bottom>
    </border>
  </borders>
  <cellStyleXfs count="387">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6" borderId="0" applyNumberFormat="0" applyBorder="0" applyAlignment="0" applyProtection="0"/>
    <xf numFmtId="0" fontId="34" fillId="0" borderId="0" applyNumberFormat="0" applyFill="0" applyBorder="0" applyAlignment="0" applyProtection="0"/>
    <xf numFmtId="0" fontId="32" fillId="0" borderId="1" applyNumberFormat="0" applyFill="0" applyAlignment="0" applyProtection="0"/>
    <xf numFmtId="0" fontId="24" fillId="0" borderId="2"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9" fillId="11" borderId="0" applyNumberFormat="0" applyBorder="0" applyAlignment="0" applyProtection="0"/>
    <xf numFmtId="0" fontId="2" fillId="0" borderId="0">
      <alignment vertical="center"/>
      <protection/>
    </xf>
    <xf numFmtId="0" fontId="35" fillId="0" borderId="0" applyNumberFormat="0" applyFill="0" applyBorder="0" applyAlignment="0" applyProtection="0"/>
    <xf numFmtId="0" fontId="40" fillId="7" borderId="0" applyNumberFormat="0" applyBorder="0" applyAlignment="0" applyProtection="0"/>
    <xf numFmtId="0" fontId="33" fillId="0" borderId="4" applyNumberFormat="0" applyFill="0" applyAlignment="0" applyProtection="0"/>
    <xf numFmtId="0" fontId="38" fillId="12" borderId="5" applyNumberFormat="0" applyAlignment="0" applyProtection="0"/>
    <xf numFmtId="0" fontId="23" fillId="13" borderId="6" applyNumberFormat="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39" fillId="0" borderId="7" applyNumberFormat="0" applyFill="0" applyAlignment="0" applyProtection="0"/>
    <xf numFmtId="0" fontId="36" fillId="14" borderId="0" applyNumberFormat="0" applyBorder="0" applyAlignment="0" applyProtection="0"/>
    <xf numFmtId="0" fontId="31" fillId="12" borderId="8" applyNumberFormat="0" applyAlignment="0" applyProtection="0"/>
    <xf numFmtId="0" fontId="37" fillId="6" borderId="5" applyNumberFormat="0" applyAlignment="0" applyProtection="0"/>
    <xf numFmtId="0" fontId="41" fillId="0" borderId="0">
      <alignment/>
      <protection/>
    </xf>
    <xf numFmtId="0" fontId="28" fillId="0" borderId="0" applyNumberFormat="0" applyFill="0" applyBorder="0" applyAlignment="0" applyProtection="0"/>
    <xf numFmtId="0" fontId="30" fillId="8"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0" fillId="3" borderId="9" applyNumberFormat="0" applyFont="0" applyAlignment="0" applyProtection="0"/>
  </cellStyleXfs>
  <cellXfs count="375">
    <xf numFmtId="0" fontId="0" fillId="0" borderId="0" xfId="0" applyAlignment="1">
      <alignment vertical="center"/>
    </xf>
    <xf numFmtId="0" fontId="0" fillId="0" borderId="0" xfId="0" applyFill="1" applyAlignment="1">
      <alignment vertical="center"/>
    </xf>
    <xf numFmtId="0" fontId="0" fillId="12" borderId="0" xfId="0" applyFill="1" applyAlignment="1">
      <alignment vertical="center"/>
    </xf>
    <xf numFmtId="0" fontId="3" fillId="0" borderId="0" xfId="0" applyFont="1" applyAlignment="1">
      <alignment vertical="center"/>
    </xf>
    <xf numFmtId="0" fontId="0" fillId="0" borderId="10" xfId="0" applyBorder="1" applyAlignment="1">
      <alignment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3" fillId="5" borderId="10" xfId="0" applyFont="1" applyFill="1" applyBorder="1" applyAlignment="1" applyProtection="1">
      <alignment horizontal="center" vertical="center"/>
      <protection locked="0"/>
    </xf>
    <xf numFmtId="0" fontId="3" fillId="8" borderId="10" xfId="0" applyFont="1" applyFill="1" applyBorder="1" applyAlignment="1">
      <alignment horizontal="center" vertical="center"/>
    </xf>
    <xf numFmtId="0" fontId="3" fillId="6" borderId="10" xfId="0" applyFont="1" applyFill="1" applyBorder="1" applyAlignment="1">
      <alignment vertical="center" wrapText="1"/>
    </xf>
    <xf numFmtId="0" fontId="3" fillId="8" borderId="10" xfId="0" applyFont="1" applyFill="1" applyBorder="1" applyAlignment="1">
      <alignment horizontal="center" vertical="center" wrapText="1"/>
    </xf>
    <xf numFmtId="0" fontId="7" fillId="12" borderId="10" xfId="0" applyFont="1" applyFill="1" applyBorder="1" applyAlignment="1">
      <alignment horizontal="center" vertical="center"/>
    </xf>
    <xf numFmtId="0" fontId="8" fillId="12" borderId="10" xfId="0" applyFont="1" applyFill="1" applyBorder="1" applyAlignment="1">
      <alignment vertical="center" wrapText="1"/>
    </xf>
    <xf numFmtId="0" fontId="8" fillId="12" borderId="10" xfId="0" applyFont="1" applyFill="1" applyBorder="1" applyAlignment="1">
      <alignment horizontal="center" vertical="center" wrapText="1"/>
    </xf>
    <xf numFmtId="0" fontId="8" fillId="12" borderId="10" xfId="0" applyFont="1" applyFill="1" applyBorder="1" applyAlignment="1">
      <alignment horizontal="center" vertical="center"/>
    </xf>
    <xf numFmtId="0" fontId="9" fillId="12" borderId="10" xfId="0" applyFont="1" applyFill="1" applyBorder="1" applyAlignment="1">
      <alignment horizontal="center" vertical="center"/>
    </xf>
    <xf numFmtId="0" fontId="0" fillId="0" borderId="10" xfId="0" applyBorder="1" applyAlignment="1">
      <alignment horizontal="center" vertical="center"/>
    </xf>
    <xf numFmtId="0" fontId="8" fillId="0" borderId="10"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0" xfId="0" applyFont="1" applyFill="1" applyBorder="1" applyAlignment="1">
      <alignment horizontal="center" vertical="center"/>
    </xf>
    <xf numFmtId="0" fontId="8" fillId="0" borderId="10" xfId="0" applyFont="1" applyBorder="1" applyAlignment="1">
      <alignment horizontal="center" vertical="center"/>
    </xf>
    <xf numFmtId="0" fontId="10" fillId="0"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10" fillId="0" borderId="10" xfId="0" applyFont="1" applyFill="1" applyBorder="1" applyAlignment="1">
      <alignment horizontal="center" vertical="center"/>
    </xf>
    <xf numFmtId="0" fontId="10" fillId="0" borderId="10" xfId="0" applyFont="1" applyBorder="1" applyAlignment="1">
      <alignment horizontal="center" vertical="center"/>
    </xf>
    <xf numFmtId="0" fontId="12" fillId="6" borderId="10" xfId="0" applyFont="1" applyFill="1" applyBorder="1" applyAlignment="1">
      <alignment vertical="center" wrapText="1"/>
    </xf>
    <xf numFmtId="0" fontId="0" fillId="0" borderId="10" xfId="0" applyFont="1" applyBorder="1" applyAlignment="1">
      <alignment horizontal="center" vertical="center"/>
    </xf>
    <xf numFmtId="0" fontId="8" fillId="12" borderId="10" xfId="0"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horizontal="left" vertical="center" wrapText="1"/>
    </xf>
    <xf numFmtId="0" fontId="3" fillId="8" borderId="11" xfId="0" applyFont="1" applyFill="1" applyBorder="1" applyAlignment="1">
      <alignment horizontal="left" vertical="center"/>
    </xf>
    <xf numFmtId="0" fontId="12" fillId="6" borderId="11" xfId="0" applyFont="1" applyFill="1" applyBorder="1" applyAlignment="1">
      <alignment horizontal="left" vertical="center" wrapText="1"/>
    </xf>
    <xf numFmtId="0" fontId="3" fillId="8" borderId="11" xfId="0" applyFont="1" applyFill="1" applyBorder="1" applyAlignment="1">
      <alignment horizontal="center" vertical="center" wrapText="1"/>
    </xf>
    <xf numFmtId="0" fontId="3" fillId="8" borderId="11" xfId="0" applyFont="1" applyFill="1" applyBorder="1" applyAlignment="1">
      <alignment horizontal="center" vertical="center"/>
    </xf>
    <xf numFmtId="0" fontId="3" fillId="8" borderId="10" xfId="0" applyFont="1" applyFill="1" applyBorder="1" applyAlignment="1">
      <alignment horizontal="left" vertical="center"/>
    </xf>
    <xf numFmtId="0" fontId="12" fillId="6" borderId="10" xfId="0" applyFont="1" applyFill="1" applyBorder="1" applyAlignment="1">
      <alignment horizontal="left" vertical="center" wrapText="1"/>
    </xf>
    <xf numFmtId="0" fontId="0" fillId="0" borderId="10" xfId="0" applyNumberFormat="1" applyFont="1" applyBorder="1" applyAlignment="1">
      <alignment horizontal="center" vertical="center"/>
    </xf>
    <xf numFmtId="0" fontId="13" fillId="12" borderId="10" xfId="0" applyFont="1" applyFill="1" applyBorder="1" applyAlignment="1">
      <alignment horizontal="center" vertical="center" wrapText="1"/>
    </xf>
    <xf numFmtId="0" fontId="14" fillId="12" borderId="10" xfId="0" applyFont="1" applyFill="1" applyBorder="1" applyAlignment="1">
      <alignment horizontal="center" vertical="center" wrapText="1"/>
    </xf>
    <xf numFmtId="176" fontId="3" fillId="8" borderId="10" xfId="0" applyNumberFormat="1" applyFont="1" applyFill="1" applyBorder="1" applyAlignment="1">
      <alignment horizontal="center" vertical="center" wrapText="1"/>
    </xf>
    <xf numFmtId="177" fontId="3" fillId="8" borderId="10" xfId="0" applyNumberFormat="1" applyFont="1" applyFill="1" applyBorder="1" applyAlignment="1">
      <alignment horizontal="center" vertical="center"/>
    </xf>
    <xf numFmtId="176" fontId="3" fillId="8" borderId="10" xfId="0" applyNumberFormat="1" applyFont="1" applyFill="1" applyBorder="1" applyAlignment="1">
      <alignment horizontal="center" vertical="center"/>
    </xf>
    <xf numFmtId="0" fontId="0" fillId="8" borderId="10" xfId="0" applyFont="1" applyFill="1" applyBorder="1" applyAlignment="1">
      <alignment horizontal="center" vertical="center"/>
    </xf>
    <xf numFmtId="0" fontId="8" fillId="0" borderId="10" xfId="0" applyFont="1" applyFill="1" applyBorder="1" applyAlignment="1">
      <alignment horizontal="left" vertical="center" wrapText="1"/>
    </xf>
    <xf numFmtId="0" fontId="10" fillId="0" borderId="10" xfId="0" applyFont="1" applyBorder="1" applyAlignment="1">
      <alignment horizontal="center" vertical="center" wrapText="1"/>
    </xf>
    <xf numFmtId="0" fontId="0" fillId="0" borderId="12" xfId="0" applyFont="1" applyBorder="1" applyAlignment="1">
      <alignment horizontal="center" vertical="center"/>
    </xf>
    <xf numFmtId="0" fontId="8" fillId="0" borderId="12" xfId="0" applyFont="1" applyBorder="1" applyAlignment="1">
      <alignment horizontal="left" vertical="center" wrapText="1"/>
    </xf>
    <xf numFmtId="176" fontId="10" fillId="0" borderId="10" xfId="0" applyNumberFormat="1" applyFont="1" applyBorder="1" applyAlignment="1">
      <alignment horizontal="center" vertical="center" wrapText="1"/>
    </xf>
    <xf numFmtId="0" fontId="0" fillId="0" borderId="10" xfId="0" applyFont="1" applyFill="1" applyBorder="1" applyAlignment="1">
      <alignment horizontal="center" vertical="center"/>
    </xf>
    <xf numFmtId="0" fontId="0" fillId="0" borderId="10" xfId="0" applyFont="1" applyBorder="1" applyAlignment="1">
      <alignment horizontal="center" vertical="center" wrapText="1"/>
    </xf>
    <xf numFmtId="0" fontId="15" fillId="0" borderId="10" xfId="0" applyFont="1" applyFill="1" applyBorder="1" applyAlignment="1">
      <alignment horizontal="center" vertical="center"/>
    </xf>
    <xf numFmtId="0" fontId="15" fillId="0" borderId="10" xfId="0" applyFont="1" applyBorder="1" applyAlignment="1">
      <alignment horizontal="center" vertical="center"/>
    </xf>
    <xf numFmtId="0" fontId="3" fillId="6" borderId="10" xfId="0" applyFont="1" applyFill="1" applyBorder="1" applyAlignment="1">
      <alignment horizontal="left" vertical="center" wrapText="1"/>
    </xf>
    <xf numFmtId="0" fontId="0" fillId="0" borderId="10" xfId="0" applyBorder="1" applyAlignment="1">
      <alignment horizontal="left" vertical="center"/>
    </xf>
    <xf numFmtId="0" fontId="0" fillId="0" borderId="10" xfId="0" applyFont="1" applyBorder="1" applyAlignment="1">
      <alignment horizontal="left"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177" fontId="3" fillId="8" borderId="10" xfId="0" applyNumberFormat="1" applyFont="1" applyFill="1" applyBorder="1" applyAlignment="1">
      <alignment horizontal="center" vertical="center" wrapText="1"/>
    </xf>
    <xf numFmtId="0" fontId="11" fillId="0" borderId="10" xfId="0" applyFont="1" applyBorder="1" applyAlignment="1">
      <alignment horizontal="left" vertical="center" wrapText="1"/>
    </xf>
    <xf numFmtId="177" fontId="9" fillId="12" borderId="10" xfId="0" applyNumberFormat="1"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0" xfId="0" applyFont="1" applyFill="1" applyBorder="1" applyAlignment="1">
      <alignment horizontal="center" vertical="center"/>
    </xf>
    <xf numFmtId="0" fontId="3" fillId="8" borderId="13" xfId="0" applyFont="1" applyFill="1" applyBorder="1" applyAlignment="1">
      <alignment horizontal="center" vertical="center"/>
    </xf>
    <xf numFmtId="0" fontId="0" fillId="0" borderId="10" xfId="0"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wrapText="1"/>
      <protection locked="0"/>
    </xf>
    <xf numFmtId="0" fontId="3" fillId="8" borderId="14" xfId="0" applyFont="1" applyFill="1" applyBorder="1" applyAlignment="1">
      <alignment vertical="center"/>
    </xf>
    <xf numFmtId="0" fontId="3" fillId="8" borderId="10" xfId="0" applyFont="1" applyFill="1" applyBorder="1" applyAlignment="1">
      <alignment vertical="center"/>
    </xf>
    <xf numFmtId="0" fontId="8" fillId="12" borderId="13" xfId="0" applyFont="1" applyFill="1" applyBorder="1" applyAlignment="1">
      <alignment horizontal="center" vertical="center"/>
    </xf>
    <xf numFmtId="0" fontId="8" fillId="12" borderId="14" xfId="0" applyFont="1" applyFill="1" applyBorder="1" applyAlignment="1">
      <alignment horizontal="center" vertical="center"/>
    </xf>
    <xf numFmtId="0" fontId="9" fillId="12" borderId="10" xfId="0" applyFont="1" applyFill="1" applyBorder="1" applyAlignment="1">
      <alignment vertical="center"/>
    </xf>
    <xf numFmtId="0" fontId="8" fillId="12" borderId="10" xfId="0" applyFont="1" applyFill="1" applyBorder="1" applyAlignment="1">
      <alignment vertical="center"/>
    </xf>
    <xf numFmtId="0" fontId="16" fillId="0" borderId="10" xfId="0" applyFont="1" applyBorder="1" applyAlignment="1">
      <alignment vertical="center"/>
    </xf>
    <xf numFmtId="0" fontId="16"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wrapText="1"/>
    </xf>
    <xf numFmtId="0" fontId="8" fillId="0" borderId="13" xfId="0" applyFont="1" applyBorder="1" applyAlignment="1">
      <alignment vertical="center" wrapText="1"/>
    </xf>
    <xf numFmtId="0" fontId="10" fillId="0" borderId="13" xfId="0" applyFont="1" applyBorder="1" applyAlignment="1">
      <alignment horizontal="center" vertical="center"/>
    </xf>
    <xf numFmtId="0" fontId="10" fillId="0" borderId="10" xfId="0" applyFont="1" applyBorder="1" applyAlignment="1">
      <alignment vertical="center" wrapText="1"/>
    </xf>
    <xf numFmtId="0" fontId="8" fillId="0" borderId="13" xfId="0" applyFont="1" applyFill="1" applyBorder="1" applyAlignment="1">
      <alignment horizontal="center" vertical="center"/>
    </xf>
    <xf numFmtId="0" fontId="3" fillId="8" borderId="14" xfId="0" applyFont="1" applyFill="1" applyBorder="1" applyAlignment="1">
      <alignment horizontal="center" vertical="center"/>
    </xf>
    <xf numFmtId="0" fontId="8" fillId="12" borderId="13" xfId="0" applyFont="1" applyFill="1" applyBorder="1" applyAlignment="1">
      <alignment horizontal="center" vertical="center" wrapText="1"/>
    </xf>
    <xf numFmtId="0" fontId="8" fillId="0" borderId="10" xfId="0" applyFont="1" applyBorder="1" applyAlignment="1">
      <alignment vertical="center"/>
    </xf>
    <xf numFmtId="0" fontId="8" fillId="0" borderId="11" xfId="0" applyFont="1" applyBorder="1" applyAlignment="1">
      <alignment vertical="center" wrapText="1"/>
    </xf>
    <xf numFmtId="0" fontId="8" fillId="0" borderId="10" xfId="0" applyFont="1" applyBorder="1" applyAlignment="1">
      <alignment horizontal="left" vertical="center"/>
    </xf>
    <xf numFmtId="0" fontId="3" fillId="8" borderId="15" xfId="0" applyFont="1" applyFill="1" applyBorder="1" applyAlignment="1">
      <alignment horizontal="center" vertical="center"/>
    </xf>
    <xf numFmtId="0" fontId="3" fillId="8" borderId="16" xfId="0" applyFont="1" applyFill="1" applyBorder="1" applyAlignment="1">
      <alignment horizontal="center" vertical="center"/>
    </xf>
    <xf numFmtId="176" fontId="3" fillId="8" borderId="13" xfId="0" applyNumberFormat="1" applyFont="1" applyFill="1" applyBorder="1" applyAlignment="1">
      <alignment horizontal="center" vertical="center"/>
    </xf>
    <xf numFmtId="0" fontId="8" fillId="12" borderId="10" xfId="0" applyFont="1" applyFill="1" applyBorder="1" applyAlignment="1">
      <alignment horizontal="left" vertical="center"/>
    </xf>
    <xf numFmtId="0" fontId="0" fillId="12" borderId="13" xfId="0" applyFont="1" applyFill="1" applyBorder="1" applyAlignment="1">
      <alignment horizontal="center" vertical="center"/>
    </xf>
    <xf numFmtId="0" fontId="3" fillId="12" borderId="10" xfId="0" applyFont="1" applyFill="1" applyBorder="1" applyAlignment="1">
      <alignment horizontal="left" vertical="center"/>
    </xf>
    <xf numFmtId="0" fontId="0" fillId="12" borderId="10" xfId="0" applyFont="1" applyFill="1" applyBorder="1" applyAlignment="1">
      <alignment horizontal="center" vertical="center"/>
    </xf>
    <xf numFmtId="0" fontId="10" fillId="0" borderId="10" xfId="0" applyFont="1" applyBorder="1" applyAlignment="1">
      <alignment horizontal="left" vertical="center" wrapText="1"/>
    </xf>
    <xf numFmtId="0" fontId="10" fillId="0" borderId="14"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15" fillId="0" borderId="14" xfId="0" applyFont="1" applyBorder="1" applyAlignment="1">
      <alignment horizontal="center" vertical="center"/>
    </xf>
    <xf numFmtId="0" fontId="15" fillId="0" borderId="10" xfId="0" applyFont="1" applyBorder="1" applyAlignment="1">
      <alignment horizontal="left" vertical="center"/>
    </xf>
    <xf numFmtId="0" fontId="0" fillId="0" borderId="13" xfId="0"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7" fontId="9" fillId="12" borderId="13" xfId="0" applyNumberFormat="1" applyFont="1" applyFill="1" applyBorder="1" applyAlignment="1">
      <alignment horizontal="center" vertical="center" wrapText="1"/>
    </xf>
    <xf numFmtId="0" fontId="8" fillId="12" borderId="14" xfId="0" applyFont="1" applyFill="1" applyBorder="1" applyAlignment="1">
      <alignment horizontal="center" vertical="center" wrapText="1"/>
    </xf>
    <xf numFmtId="0" fontId="17" fillId="12" borderId="10" xfId="0" applyFont="1" applyFill="1" applyBorder="1" applyAlignment="1">
      <alignment horizontal="center" vertical="top" wrapText="1"/>
    </xf>
    <xf numFmtId="0" fontId="9" fillId="12" borderId="10" xfId="0" applyFont="1" applyFill="1" applyBorder="1" applyAlignment="1">
      <alignment horizontal="left" vertical="center"/>
    </xf>
    <xf numFmtId="0" fontId="3" fillId="12" borderId="13" xfId="0" applyFont="1" applyFill="1" applyBorder="1" applyAlignment="1">
      <alignment horizontal="center" vertical="center"/>
    </xf>
    <xf numFmtId="0" fontId="3" fillId="12" borderId="14" xfId="0" applyFont="1" applyFill="1"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12" fillId="0" borderId="0" xfId="0" applyFont="1" applyBorder="1" applyAlignment="1">
      <alignment horizontal="center" vertical="center"/>
    </xf>
    <xf numFmtId="0" fontId="3" fillId="5" borderId="10" xfId="0" applyFont="1" applyFill="1" applyBorder="1" applyAlignment="1" applyProtection="1">
      <alignment horizontal="center" vertical="top" wrapText="1"/>
      <protection locked="0"/>
    </xf>
    <xf numFmtId="0" fontId="9" fillId="8" borderId="10" xfId="0" applyFont="1" applyFill="1" applyBorder="1" applyAlignment="1">
      <alignment horizontal="center" vertical="center" wrapText="1"/>
    </xf>
    <xf numFmtId="0" fontId="8" fillId="12" borderId="10" xfId="0" applyFont="1" applyFill="1" applyBorder="1" applyAlignment="1">
      <alignment vertical="center" wrapText="1" shrinkToFit="1"/>
    </xf>
    <xf numFmtId="0" fontId="18" fillId="0" borderId="11" xfId="0" applyFont="1" applyBorder="1" applyAlignment="1">
      <alignment vertical="center" wrapText="1"/>
    </xf>
    <xf numFmtId="0" fontId="9" fillId="8" borderId="10"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7" fillId="0" borderId="10" xfId="0" applyFont="1" applyBorder="1" applyAlignment="1">
      <alignment horizontal="center" vertical="center" wrapText="1"/>
    </xf>
    <xf numFmtId="0" fontId="19" fillId="0" borderId="10" xfId="0" applyFont="1" applyBorder="1" applyAlignment="1">
      <alignment horizontal="center" vertical="center"/>
    </xf>
    <xf numFmtId="0" fontId="20" fillId="0" borderId="10" xfId="0" applyFont="1" applyFill="1" applyBorder="1" applyAlignment="1">
      <alignment horizontal="center" vertical="center"/>
    </xf>
    <xf numFmtId="0" fontId="8"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Border="1" applyAlignment="1">
      <alignment horizontal="left" vertical="center" wrapText="1"/>
    </xf>
    <xf numFmtId="0" fontId="0" fillId="12" borderId="10" xfId="0" applyFill="1" applyBorder="1" applyAlignment="1">
      <alignment horizontal="left" vertical="center"/>
    </xf>
    <xf numFmtId="176" fontId="3" fillId="12" borderId="10" xfId="0" applyNumberFormat="1" applyFont="1" applyFill="1" applyBorder="1" applyAlignment="1">
      <alignment horizontal="center" vertical="center"/>
    </xf>
    <xf numFmtId="179" fontId="3" fillId="12" borderId="10" xfId="0" applyNumberFormat="1" applyFont="1" applyFill="1" applyBorder="1"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0" fillId="0" borderId="14" xfId="0" applyBorder="1" applyAlignment="1">
      <alignment horizontal="center" vertical="center"/>
    </xf>
    <xf numFmtId="0" fontId="8" fillId="0" borderId="12" xfId="0" applyFont="1" applyBorder="1" applyAlignment="1">
      <alignment horizontal="center" vertical="center" wrapText="1"/>
    </xf>
    <xf numFmtId="0" fontId="0" fillId="0" borderId="10" xfId="0" applyFont="1" applyBorder="1" applyAlignment="1">
      <alignment horizontal="left" vertical="center" wrapText="1"/>
    </xf>
    <xf numFmtId="0" fontId="0" fillId="12" borderId="10" xfId="0" applyFont="1" applyFill="1" applyBorder="1" applyAlignment="1">
      <alignment horizontal="center" vertical="center" wrapText="1"/>
    </xf>
    <xf numFmtId="0" fontId="19" fillId="0" borderId="13" xfId="0" applyFont="1" applyBorder="1" applyAlignment="1">
      <alignment horizontal="center" vertical="center"/>
    </xf>
    <xf numFmtId="0" fontId="19" fillId="0" borderId="10" xfId="0" applyFont="1" applyBorder="1" applyAlignment="1">
      <alignment horizontal="left" vertical="center"/>
    </xf>
    <xf numFmtId="0" fontId="8" fillId="0" borderId="1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6" fillId="0" borderId="12" xfId="0" applyFont="1" applyBorder="1" applyAlignment="1">
      <alignment horizontal="left" vertical="center" wrapText="1"/>
    </xf>
    <xf numFmtId="0" fontId="16" fillId="0" borderId="12" xfId="0" applyFont="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0" xfId="0" applyFont="1" applyFill="1" applyBorder="1" applyAlignment="1">
      <alignment horizontal="left" vertical="center"/>
    </xf>
    <xf numFmtId="0" fontId="12" fillId="0" borderId="14" xfId="0" applyFont="1" applyFill="1" applyBorder="1" applyAlignment="1">
      <alignment horizontal="center" vertical="center"/>
    </xf>
    <xf numFmtId="0" fontId="12" fillId="0" borderId="10" xfId="0" applyFont="1" applyFill="1" applyBorder="1" applyAlignment="1">
      <alignment horizontal="left" vertical="center"/>
    </xf>
    <xf numFmtId="0" fontId="12" fillId="0" borderId="10" xfId="0" applyFont="1" applyFill="1" applyBorder="1" applyAlignment="1">
      <alignment horizontal="center" vertical="center"/>
    </xf>
    <xf numFmtId="0" fontId="8" fillId="0" borderId="14" xfId="0" applyFont="1" applyBorder="1" applyAlignment="1">
      <alignment horizontal="center" vertical="center" wrapText="1"/>
    </xf>
    <xf numFmtId="179" fontId="3" fillId="12" borderId="13" xfId="0" applyNumberFormat="1" applyFont="1" applyFill="1" applyBorder="1" applyAlignment="1">
      <alignment horizontal="center" vertical="center"/>
    </xf>
    <xf numFmtId="179" fontId="3" fillId="12" borderId="14" xfId="0" applyNumberFormat="1" applyFont="1" applyFill="1" applyBorder="1" applyAlignment="1">
      <alignment horizontal="left" vertical="center"/>
    </xf>
    <xf numFmtId="179" fontId="3" fillId="12" borderId="10" xfId="0" applyNumberFormat="1" applyFont="1"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10" xfId="0" applyBorder="1" applyAlignment="1">
      <alignment horizontal="left" vertical="center" wrapText="1"/>
    </xf>
    <xf numFmtId="0" fontId="8" fillId="0" borderId="10" xfId="0" applyFont="1" applyBorder="1" applyAlignment="1">
      <alignment horizontal="left" vertical="top" wrapText="1"/>
    </xf>
    <xf numFmtId="0" fontId="19" fillId="0" borderId="10" xfId="0" applyFont="1" applyBorder="1" applyAlignment="1">
      <alignment horizontal="center" vertical="center" wrapText="1"/>
    </xf>
    <xf numFmtId="0" fontId="0" fillId="0" borderId="0" xfId="0" applyAlignment="1">
      <alignment horizontal="center" vertical="center"/>
    </xf>
    <xf numFmtId="0" fontId="17" fillId="0" borderId="10" xfId="0" applyFont="1" applyBorder="1" applyAlignment="1">
      <alignment horizontal="left" vertical="center" wrapText="1"/>
    </xf>
    <xf numFmtId="180" fontId="3" fillId="12" borderId="10" xfId="0" applyNumberFormat="1" applyFont="1" applyFill="1" applyBorder="1" applyAlignment="1">
      <alignment horizontal="left" vertical="center" wrapText="1"/>
    </xf>
    <xf numFmtId="0" fontId="12" fillId="0" borderId="10" xfId="0" applyFont="1" applyBorder="1" applyAlignment="1">
      <alignment horizontal="center" vertical="center"/>
    </xf>
    <xf numFmtId="0" fontId="10" fillId="0" borderId="10" xfId="0" applyFont="1" applyBorder="1" applyAlignment="1">
      <alignment horizontal="left" vertical="center"/>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9" fillId="12" borderId="10" xfId="0" applyFont="1" applyFill="1" applyBorder="1" applyAlignment="1">
      <alignment horizontal="center" vertical="center" wrapText="1"/>
    </xf>
    <xf numFmtId="0" fontId="8" fillId="12" borderId="10" xfId="0" applyFont="1" applyFill="1" applyBorder="1" applyAlignment="1">
      <alignment vertical="center" wrapText="1"/>
    </xf>
    <xf numFmtId="0" fontId="8" fillId="12" borderId="14" xfId="0" applyFont="1" applyFill="1" applyBorder="1" applyAlignment="1">
      <alignment horizontal="center" vertical="center"/>
    </xf>
    <xf numFmtId="0" fontId="8" fillId="12" borderId="10" xfId="0" applyFont="1" applyFill="1" applyBorder="1" applyAlignment="1">
      <alignment horizontal="justify" vertical="center"/>
    </xf>
    <xf numFmtId="0" fontId="8" fillId="0" borderId="10" xfId="0" applyFont="1" applyBorder="1" applyAlignment="1">
      <alignment horizontal="left" vertical="center" wrapText="1"/>
    </xf>
    <xf numFmtId="0" fontId="8" fillId="0" borderId="10" xfId="0" applyFont="1" applyBorder="1" applyAlignment="1">
      <alignment vertical="center" wrapText="1"/>
    </xf>
    <xf numFmtId="0" fontId="17" fillId="0" borderId="10" xfId="0" applyFont="1" applyBorder="1" applyAlignment="1">
      <alignment vertical="center" wrapText="1"/>
    </xf>
    <xf numFmtId="0" fontId="10" fillId="0" borderId="10" xfId="0" applyFont="1" applyBorder="1" applyAlignment="1">
      <alignment horizontal="left" vertical="center" wrapText="1"/>
    </xf>
    <xf numFmtId="0" fontId="8" fillId="0" borderId="14"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Alignment="1">
      <alignment vertical="center"/>
    </xf>
    <xf numFmtId="0" fontId="10" fillId="0" borderId="10" xfId="0" applyFont="1" applyBorder="1" applyAlignment="1">
      <alignment vertical="center" wrapText="1"/>
    </xf>
    <xf numFmtId="176" fontId="3" fillId="12" borderId="10" xfId="0" applyNumberFormat="1" applyFont="1" applyFill="1" applyBorder="1" applyAlignment="1">
      <alignment horizontal="center" vertical="center" wrapText="1"/>
    </xf>
    <xf numFmtId="177" fontId="3" fillId="12" borderId="10" xfId="0" applyNumberFormat="1" applyFont="1" applyFill="1" applyBorder="1" applyAlignment="1">
      <alignment horizontal="center" vertical="center"/>
    </xf>
    <xf numFmtId="176" fontId="3" fillId="12" borderId="13" xfId="0" applyNumberFormat="1" applyFont="1" applyFill="1" applyBorder="1" applyAlignment="1">
      <alignment horizontal="center" vertical="center"/>
    </xf>
    <xf numFmtId="0" fontId="8" fillId="12" borderId="10" xfId="0" applyFont="1" applyFill="1" applyBorder="1" applyAlignment="1">
      <alignment vertical="center"/>
    </xf>
    <xf numFmtId="0" fontId="8" fillId="12" borderId="14" xfId="0" applyFont="1" applyFill="1" applyBorder="1" applyAlignment="1">
      <alignment horizontal="center" vertical="center" wrapText="1"/>
    </xf>
    <xf numFmtId="0" fontId="10" fillId="0" borderId="12" xfId="0" applyFont="1" applyBorder="1" applyAlignment="1">
      <alignment vertical="center" wrapText="1"/>
    </xf>
    <xf numFmtId="0" fontId="7" fillId="0" borderId="10" xfId="0" applyFont="1" applyBorder="1" applyAlignment="1">
      <alignment horizontal="center" vertical="center"/>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left" vertical="top" wrapText="1"/>
    </xf>
    <xf numFmtId="0" fontId="10" fillId="0" borderId="14" xfId="0" applyFont="1" applyBorder="1" applyAlignment="1">
      <alignment horizontal="center" vertical="center"/>
    </xf>
    <xf numFmtId="0" fontId="10" fillId="0" borderId="10" xfId="0" applyFont="1" applyBorder="1" applyAlignment="1">
      <alignment horizontal="justify" vertical="center"/>
    </xf>
    <xf numFmtId="0" fontId="10" fillId="0" borderId="10" xfId="0" applyFont="1" applyBorder="1" applyAlignment="1">
      <alignment horizontal="justify" vertical="center" wrapText="1"/>
    </xf>
    <xf numFmtId="0" fontId="8" fillId="12" borderId="14" xfId="0" applyFont="1" applyFill="1" applyBorder="1" applyAlignment="1">
      <alignment vertical="center" wrapText="1"/>
    </xf>
    <xf numFmtId="0" fontId="17"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left" vertical="center" wrapText="1"/>
    </xf>
    <xf numFmtId="0" fontId="17" fillId="0" borderId="10" xfId="0" applyFont="1" applyBorder="1" applyAlignment="1">
      <alignment horizontal="center" vertical="center" wrapText="1"/>
    </xf>
    <xf numFmtId="0" fontId="11" fillId="0" borderId="10" xfId="0" applyFont="1" applyBorder="1" applyAlignment="1">
      <alignment vertical="center" wrapText="1"/>
    </xf>
    <xf numFmtId="0" fontId="0" fillId="0" borderId="10" xfId="0" applyBorder="1" applyAlignment="1">
      <alignment horizontal="center" vertical="center" wrapText="1"/>
    </xf>
    <xf numFmtId="0" fontId="44" fillId="0" borderId="10" xfId="0" applyFont="1" applyBorder="1" applyAlignment="1">
      <alignment horizontal="center" vertical="center" wrapText="1"/>
    </xf>
    <xf numFmtId="0" fontId="44" fillId="0" borderId="10" xfId="378" applyFont="1" applyBorder="1" applyAlignment="1">
      <alignment horizontal="center" vertical="center" wrapText="1"/>
      <protection/>
    </xf>
    <xf numFmtId="0" fontId="44" fillId="0" borderId="10" xfId="378" applyFont="1" applyBorder="1" applyAlignment="1">
      <alignment horizontal="left" vertical="center" wrapText="1"/>
      <protection/>
    </xf>
    <xf numFmtId="0" fontId="45" fillId="0" borderId="10" xfId="0" applyFont="1" applyBorder="1" applyAlignment="1">
      <alignment horizontal="left" vertical="center" wrapText="1"/>
    </xf>
    <xf numFmtId="0" fontId="45" fillId="0" borderId="10" xfId="0" applyFont="1" applyBorder="1" applyAlignment="1">
      <alignment horizontal="left" vertical="center" wrapText="1"/>
    </xf>
    <xf numFmtId="0" fontId="45" fillId="0" borderId="10" xfId="0" applyFont="1" applyBorder="1" applyAlignment="1">
      <alignment horizontal="center" vertical="center" wrapText="1"/>
    </xf>
    <xf numFmtId="0" fontId="45" fillId="0" borderId="10" xfId="0" applyFont="1" applyBorder="1" applyAlignment="1">
      <alignment vertical="center" wrapText="1"/>
    </xf>
    <xf numFmtId="0" fontId="8" fillId="0" borderId="10" xfId="0" applyFont="1" applyBorder="1" applyAlignment="1">
      <alignment vertical="center" wrapText="1"/>
    </xf>
    <xf numFmtId="0" fontId="16"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36" fillId="12" borderId="10" xfId="375" applyFill="1" applyBorder="1" applyAlignment="1">
      <alignment horizontal="center" vertical="center"/>
    </xf>
    <xf numFmtId="0" fontId="0" fillId="0" borderId="12" xfId="0" applyBorder="1" applyAlignment="1">
      <alignment horizontal="center" vertical="center" wrapText="1"/>
    </xf>
    <xf numFmtId="0" fontId="16" fillId="0" borderId="10"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justify" vertical="center"/>
    </xf>
    <xf numFmtId="0" fontId="8" fillId="0" borderId="16" xfId="0" applyFont="1" applyBorder="1" applyAlignment="1">
      <alignment horizontal="center" vertical="center" wrapText="1"/>
    </xf>
    <xf numFmtId="176" fontId="17" fillId="0" borderId="0" xfId="0" applyNumberFormat="1" applyFont="1" applyAlignment="1">
      <alignment horizontal="justify" vertical="center"/>
    </xf>
    <xf numFmtId="0" fontId="17" fillId="0" borderId="10" xfId="0" applyFont="1" applyBorder="1" applyAlignment="1">
      <alignment horizontal="center" vertical="center" wrapText="1"/>
    </xf>
    <xf numFmtId="176" fontId="17" fillId="0" borderId="10" xfId="0" applyNumberFormat="1" applyFont="1" applyBorder="1" applyAlignment="1">
      <alignment horizontal="left" vertical="center" wrapText="1"/>
    </xf>
    <xf numFmtId="0" fontId="46" fillId="12" borderId="10" xfId="0" applyFont="1" applyFill="1" applyBorder="1" applyAlignment="1">
      <alignment horizontal="center" vertical="center"/>
    </xf>
    <xf numFmtId="0" fontId="8" fillId="0" borderId="10" xfId="0" applyFont="1" applyBorder="1" applyAlignment="1">
      <alignment horizontal="center" vertical="center" wrapText="1"/>
    </xf>
    <xf numFmtId="0" fontId="47" fillId="12" borderId="10" xfId="0" applyFont="1" applyFill="1" applyBorder="1" applyAlignment="1">
      <alignment vertical="center" shrinkToFit="1"/>
    </xf>
    <xf numFmtId="0" fontId="0" fillId="0" borderId="10" xfId="0" applyFont="1" applyBorder="1" applyAlignment="1">
      <alignment vertical="center" wrapText="1"/>
    </xf>
    <xf numFmtId="0" fontId="8" fillId="0" borderId="10" xfId="0" applyFont="1" applyBorder="1" applyAlignment="1">
      <alignment vertical="center" wrapText="1"/>
    </xf>
    <xf numFmtId="0" fontId="0" fillId="0" borderId="10" xfId="0" applyFont="1" applyBorder="1" applyAlignment="1">
      <alignment vertical="center"/>
    </xf>
    <xf numFmtId="0" fontId="2" fillId="0" borderId="10" xfId="0" applyFont="1" applyBorder="1" applyAlignment="1">
      <alignment horizontal="center" vertical="center" wrapText="1"/>
    </xf>
    <xf numFmtId="0" fontId="48" fillId="0" borderId="10" xfId="372" applyFont="1" applyBorder="1" applyAlignment="1">
      <alignment vertical="center" wrapText="1"/>
    </xf>
    <xf numFmtId="0" fontId="8" fillId="0" borderId="10" xfId="0" applyFont="1" applyBorder="1" applyAlignment="1">
      <alignment horizontal="center" vertical="center"/>
    </xf>
    <xf numFmtId="0" fontId="47" fillId="0" borderId="10" xfId="0" applyFont="1" applyBorder="1" applyAlignment="1">
      <alignment vertical="center"/>
    </xf>
    <xf numFmtId="0" fontId="49" fillId="0" borderId="10" xfId="0" applyFont="1" applyBorder="1" applyAlignment="1">
      <alignment horizontal="justify" vertical="center"/>
    </xf>
    <xf numFmtId="0" fontId="0" fillId="0" borderId="10" xfId="0" applyFont="1" applyBorder="1" applyAlignment="1">
      <alignment vertical="center" wrapText="1" shrinkToFit="1"/>
    </xf>
    <xf numFmtId="0" fontId="0" fillId="0" borderId="10" xfId="0" applyBorder="1" applyAlignment="1">
      <alignment vertical="center" wrapText="1"/>
    </xf>
    <xf numFmtId="0" fontId="45" fillId="0" borderId="10" xfId="0" applyFont="1" applyBorder="1" applyAlignment="1">
      <alignment vertical="center" wrapText="1"/>
    </xf>
    <xf numFmtId="0" fontId="0" fillId="0" borderId="10" xfId="0" applyFont="1" applyBorder="1" applyAlignment="1">
      <alignment horizontal="center" vertical="center" wrapText="1"/>
    </xf>
    <xf numFmtId="0" fontId="51" fillId="0" borderId="0" xfId="0" applyFont="1" applyAlignment="1">
      <alignment horizontal="left" vertical="center" wrapText="1"/>
    </xf>
    <xf numFmtId="0" fontId="51" fillId="0" borderId="10" xfId="0" applyFont="1" applyBorder="1" applyAlignment="1">
      <alignment horizontal="left" vertical="center" wrapText="1"/>
    </xf>
    <xf numFmtId="0" fontId="51" fillId="0" borderId="0" xfId="0" applyFont="1" applyAlignment="1">
      <alignment vertical="center" wrapText="1"/>
    </xf>
    <xf numFmtId="0" fontId="51" fillId="0" borderId="10" xfId="0" applyFont="1" applyBorder="1" applyAlignment="1">
      <alignment vertical="center" wrapText="1"/>
    </xf>
    <xf numFmtId="0" fontId="3" fillId="8" borderId="13" xfId="0" applyFont="1" applyFill="1" applyBorder="1" applyAlignment="1">
      <alignment horizontal="center" vertical="center"/>
    </xf>
    <xf numFmtId="0" fontId="0" fillId="0" borderId="10" xfId="0" applyFont="1" applyBorder="1" applyAlignment="1">
      <alignment horizontal="center" vertical="center"/>
    </xf>
    <xf numFmtId="0" fontId="0" fillId="0" borderId="10" xfId="0" applyFont="1" applyBorder="1" applyAlignment="1">
      <alignment horizontal="center" vertical="center"/>
    </xf>
    <xf numFmtId="0" fontId="7" fillId="0" borderId="10" xfId="0" applyFont="1" applyBorder="1" applyAlignment="1">
      <alignment horizontal="center" vertical="center" wrapText="1"/>
    </xf>
    <xf numFmtId="0" fontId="19" fillId="12" borderId="10" xfId="0" applyFont="1" applyFill="1" applyBorder="1" applyAlignment="1">
      <alignment vertical="center" wrapText="1"/>
    </xf>
    <xf numFmtId="0" fontId="19" fillId="0" borderId="10" xfId="0" applyFont="1" applyFill="1" applyBorder="1" applyAlignment="1">
      <alignment vertical="center"/>
    </xf>
    <xf numFmtId="0" fontId="19" fillId="0" borderId="11" xfId="0" applyFont="1" applyFill="1" applyBorder="1" applyAlignment="1">
      <alignment vertical="center" wrapText="1"/>
    </xf>
    <xf numFmtId="0" fontId="19" fillId="0" borderId="10" xfId="0" applyFont="1" applyFill="1" applyBorder="1" applyAlignment="1">
      <alignment vertical="center" wrapText="1"/>
    </xf>
    <xf numFmtId="0" fontId="52" fillId="0" borderId="10" xfId="0" applyFont="1" applyFill="1" applyBorder="1" applyAlignment="1">
      <alignment vertical="center"/>
    </xf>
    <xf numFmtId="0" fontId="2" fillId="0" borderId="10" xfId="0" applyFont="1" applyBorder="1" applyAlignment="1">
      <alignment horizontal="left" vertical="center" wrapText="1"/>
    </xf>
    <xf numFmtId="0" fontId="2" fillId="12" borderId="10" xfId="0" applyFont="1" applyFill="1" applyBorder="1" applyAlignment="1">
      <alignment vertical="center" wrapText="1"/>
    </xf>
    <xf numFmtId="0" fontId="19" fillId="12" borderId="10" xfId="0" applyFont="1" applyFill="1" applyBorder="1" applyAlignment="1">
      <alignment horizontal="left" vertical="center" wrapText="1"/>
    </xf>
    <xf numFmtId="0" fontId="19" fillId="0" borderId="10" xfId="0" applyFont="1" applyBorder="1" applyAlignment="1">
      <alignment vertical="center" wrapText="1"/>
    </xf>
    <xf numFmtId="0" fontId="19" fillId="0" borderId="11" xfId="0" applyFont="1" applyBorder="1" applyAlignment="1">
      <alignment horizontal="left" vertical="center" wrapText="1"/>
    </xf>
    <xf numFmtId="0" fontId="0" fillId="12" borderId="10" xfId="0" applyFont="1" applyFill="1" applyBorder="1" applyAlignment="1">
      <alignment horizontal="center" vertical="center"/>
    </xf>
    <xf numFmtId="0" fontId="8" fillId="12" borderId="10" xfId="0" applyFont="1" applyFill="1" applyBorder="1" applyAlignment="1">
      <alignment horizontal="center" vertical="center"/>
    </xf>
    <xf numFmtId="0" fontId="8" fillId="0" borderId="10" xfId="0" applyFont="1" applyBorder="1" applyAlignment="1">
      <alignment vertical="center"/>
    </xf>
    <xf numFmtId="0" fontId="8" fillId="0" borderId="10" xfId="0" applyFont="1" applyBorder="1" applyAlignment="1">
      <alignment horizontal="center" vertical="center"/>
    </xf>
    <xf numFmtId="0" fontId="8" fillId="0" borderId="14" xfId="0" applyFont="1" applyBorder="1" applyAlignment="1">
      <alignmen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8" fillId="0" borderId="10" xfId="0" applyFont="1" applyFill="1" applyBorder="1" applyAlignment="1">
      <alignment vertical="center"/>
    </xf>
    <xf numFmtId="0" fontId="8" fillId="0" borderId="10" xfId="0" applyFont="1" applyFill="1" applyBorder="1" applyAlignment="1">
      <alignment horizontal="center" vertical="center"/>
    </xf>
    <xf numFmtId="0" fontId="8" fillId="0" borderId="10" xfId="0" applyFont="1" applyBorder="1" applyAlignment="1">
      <alignment vertical="center"/>
    </xf>
    <xf numFmtId="0" fontId="8" fillId="0" borderId="10" xfId="0" applyFont="1" applyBorder="1" applyAlignment="1">
      <alignment vertical="center" wrapText="1" shrinkToFit="1"/>
    </xf>
    <xf numFmtId="0" fontId="9" fillId="12" borderId="13" xfId="0" applyFont="1" applyFill="1" applyBorder="1" applyAlignment="1">
      <alignment horizontal="center" vertical="center"/>
    </xf>
    <xf numFmtId="0" fontId="8" fillId="12"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vertical="center"/>
    </xf>
    <xf numFmtId="0" fontId="8" fillId="0" borderId="11" xfId="0" applyFont="1" applyFill="1" applyBorder="1" applyAlignment="1">
      <alignment horizontal="center" vertical="center"/>
    </xf>
    <xf numFmtId="176" fontId="8" fillId="0" borderId="11" xfId="0" applyNumberFormat="1" applyFont="1" applyFill="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9" fillId="12" borderId="11" xfId="0" applyFont="1" applyFill="1" applyBorder="1" applyAlignment="1">
      <alignment vertical="center"/>
    </xf>
    <xf numFmtId="0" fontId="9" fillId="12" borderId="11" xfId="0" applyFont="1" applyFill="1" applyBorder="1" applyAlignment="1">
      <alignment horizontal="center" vertical="center"/>
    </xf>
    <xf numFmtId="0" fontId="8" fillId="0" borderId="10" xfId="0" applyFont="1" applyBorder="1" applyAlignment="1">
      <alignment horizontal="left" vertical="center"/>
    </xf>
    <xf numFmtId="177" fontId="8" fillId="0" borderId="10" xfId="0" applyNumberFormat="1" applyFont="1" applyBorder="1" applyAlignment="1">
      <alignment horizontal="center" vertical="center"/>
    </xf>
    <xf numFmtId="177" fontId="8" fillId="0" borderId="10" xfId="0" applyNumberFormat="1" applyFont="1" applyFill="1" applyBorder="1" applyAlignment="1">
      <alignment horizontal="center" vertical="center"/>
    </xf>
    <xf numFmtId="0" fontId="0" fillId="0" borderId="10" xfId="0" applyNumberFormat="1" applyFont="1" applyBorder="1" applyAlignment="1">
      <alignment horizontal="center" vertical="center"/>
    </xf>
    <xf numFmtId="0" fontId="19" fillId="12" borderId="10" xfId="0" applyFont="1" applyFill="1" applyBorder="1" applyAlignment="1">
      <alignment horizontal="center" vertical="center"/>
    </xf>
    <xf numFmtId="0" fontId="8" fillId="12" borderId="13" xfId="0" applyFont="1" applyFill="1" applyBorder="1" applyAlignment="1">
      <alignment horizontal="center" vertical="center"/>
    </xf>
    <xf numFmtId="0" fontId="19" fillId="12" borderId="10" xfId="0" applyFont="1" applyFill="1" applyBorder="1" applyAlignment="1">
      <alignment horizontal="center" vertical="center" wrapText="1"/>
    </xf>
    <xf numFmtId="0" fontId="19" fillId="12" borderId="13" xfId="0" applyFont="1" applyFill="1" applyBorder="1" applyAlignment="1">
      <alignment horizontal="center" vertical="center"/>
    </xf>
    <xf numFmtId="0" fontId="10" fillId="0" borderId="1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8" fillId="12" borderId="10" xfId="0" applyFont="1" applyFill="1" applyBorder="1" applyAlignment="1">
      <alignment horizontal="left" vertical="center" wrapText="1"/>
    </xf>
    <xf numFmtId="0" fontId="8" fillId="0" borderId="0" xfId="0" applyFont="1" applyAlignment="1">
      <alignment horizontal="left" vertical="center" wrapText="1"/>
    </xf>
    <xf numFmtId="0" fontId="0" fillId="12" borderId="11" xfId="0" applyFont="1" applyFill="1" applyBorder="1" applyAlignment="1">
      <alignment horizontal="center" vertical="center"/>
    </xf>
    <xf numFmtId="0" fontId="0" fillId="0" borderId="12" xfId="0" applyFont="1" applyBorder="1" applyAlignment="1">
      <alignment horizontal="center" vertical="center"/>
    </xf>
    <xf numFmtId="0" fontId="0" fillId="0" borderId="19" xfId="0" applyFont="1" applyBorder="1" applyAlignment="1">
      <alignment horizontal="center" vertical="center"/>
    </xf>
    <xf numFmtId="0" fontId="0" fillId="0" borderId="10" xfId="0" applyFont="1" applyBorder="1" applyAlignment="1">
      <alignment horizontal="left" vertical="center" wrapText="1"/>
    </xf>
    <xf numFmtId="177" fontId="8" fillId="12" borderId="10" xfId="0" applyNumberFormat="1" applyFont="1" applyFill="1" applyBorder="1" applyAlignment="1">
      <alignment horizontal="center" vertical="center"/>
    </xf>
    <xf numFmtId="176" fontId="8" fillId="12" borderId="13" xfId="0" applyNumberFormat="1" applyFont="1" applyFill="1" applyBorder="1" applyAlignment="1">
      <alignment horizontal="center" vertical="center"/>
    </xf>
    <xf numFmtId="177" fontId="8" fillId="12" borderId="10" xfId="0" applyNumberFormat="1" applyFont="1" applyFill="1" applyBorder="1" applyAlignment="1">
      <alignment horizontal="center" vertical="center" wrapText="1"/>
    </xf>
    <xf numFmtId="177" fontId="8" fillId="12" borderId="10" xfId="0" applyNumberFormat="1" applyFont="1" applyFill="1" applyBorder="1" applyAlignment="1">
      <alignment horizontal="center" vertical="center"/>
    </xf>
    <xf numFmtId="0" fontId="8" fillId="0" borderId="12" xfId="0" applyFont="1" applyBorder="1" applyAlignment="1">
      <alignment horizontal="left" vertical="center" wrapText="1"/>
    </xf>
    <xf numFmtId="176" fontId="10" fillId="0" borderId="10" xfId="0" applyNumberFormat="1" applyFont="1" applyBorder="1" applyAlignment="1">
      <alignment horizontal="center" vertical="center" wrapText="1"/>
    </xf>
    <xf numFmtId="0" fontId="2" fillId="0" borderId="0" xfId="366" applyFont="1" applyAlignment="1">
      <alignment vertical="center"/>
      <protection/>
    </xf>
    <xf numFmtId="0" fontId="0" fillId="0" borderId="10" xfId="0" applyFont="1" applyBorder="1" applyAlignment="1">
      <alignment horizontal="center" vertical="center"/>
    </xf>
    <xf numFmtId="0" fontId="8" fillId="0" borderId="10" xfId="0" applyFont="1" applyBorder="1" applyAlignment="1">
      <alignment horizontal="left" vertical="center"/>
    </xf>
    <xf numFmtId="0" fontId="10" fillId="0" borderId="10" xfId="0" applyFont="1" applyBorder="1" applyAlignment="1">
      <alignment horizontal="left" vertical="center"/>
    </xf>
    <xf numFmtId="0" fontId="0" fillId="12" borderId="11" xfId="0" applyFont="1" applyFill="1" applyBorder="1" applyAlignment="1">
      <alignment horizontal="center" vertical="center"/>
    </xf>
    <xf numFmtId="0" fontId="0" fillId="8" borderId="10" xfId="0" applyFill="1" applyBorder="1" applyAlignment="1">
      <alignment horizontal="center" vertical="center"/>
    </xf>
    <xf numFmtId="0" fontId="13" fillId="12" borderId="10" xfId="0" applyFont="1" applyFill="1" applyBorder="1" applyAlignment="1">
      <alignment horizontal="left" vertical="center" wrapText="1"/>
    </xf>
    <xf numFmtId="0" fontId="14" fillId="12" borderId="10" xfId="0" applyFont="1" applyFill="1" applyBorder="1" applyAlignment="1">
      <alignment horizontal="center" vertical="center"/>
    </xf>
    <xf numFmtId="0" fontId="14" fillId="12" borderId="13" xfId="0" applyFont="1" applyFill="1" applyBorder="1" applyAlignment="1">
      <alignment horizontal="center" vertical="center"/>
    </xf>
    <xf numFmtId="0" fontId="13" fillId="12" borderId="10" xfId="0" applyFont="1" applyFill="1" applyBorder="1" applyAlignment="1">
      <alignment horizontal="center" vertical="center"/>
    </xf>
    <xf numFmtId="0" fontId="53" fillId="12" borderId="10" xfId="0" applyFont="1" applyFill="1" applyBorder="1" applyAlignment="1">
      <alignment horizontal="center" vertical="center"/>
    </xf>
    <xf numFmtId="0" fontId="3" fillId="8" borderId="11" xfId="0" applyFont="1" applyFill="1" applyBorder="1" applyAlignment="1">
      <alignment horizontal="center" vertical="center"/>
    </xf>
    <xf numFmtId="0" fontId="12" fillId="6" borderId="11" xfId="0" applyFont="1" applyFill="1" applyBorder="1" applyAlignment="1">
      <alignment horizontal="left" vertical="center" wrapText="1"/>
    </xf>
    <xf numFmtId="0" fontId="3" fillId="8" borderId="11" xfId="0" applyFont="1" applyFill="1" applyBorder="1" applyAlignment="1">
      <alignment horizontal="center" vertical="center" wrapText="1"/>
    </xf>
    <xf numFmtId="0" fontId="10" fillId="0" borderId="10" xfId="0" applyFont="1" applyBorder="1" applyAlignment="1">
      <alignment horizontal="left" vertical="center" wrapText="1"/>
    </xf>
    <xf numFmtId="0" fontId="8" fillId="0" borderId="10" xfId="0" applyFont="1" applyBorder="1" applyAlignment="1">
      <alignment horizontal="center" vertical="center"/>
    </xf>
    <xf numFmtId="176" fontId="0" fillId="0" borderId="10" xfId="0" applyNumberFormat="1" applyFont="1" applyBorder="1" applyAlignment="1">
      <alignment horizontal="center" vertical="center" wrapText="1"/>
    </xf>
    <xf numFmtId="0" fontId="8" fillId="0" borderId="14" xfId="0" applyFont="1" applyBorder="1" applyAlignment="1">
      <alignment horizontal="center" vertical="center"/>
    </xf>
    <xf numFmtId="0" fontId="8" fillId="0" borderId="10" xfId="0" applyFont="1" applyBorder="1" applyAlignment="1">
      <alignment horizontal="left" vertical="center" wrapText="1"/>
    </xf>
    <xf numFmtId="176" fontId="19" fillId="0" borderId="10" xfId="0" applyNumberFormat="1" applyFont="1" applyBorder="1" applyAlignment="1">
      <alignment horizontal="center" vertical="center"/>
    </xf>
    <xf numFmtId="0" fontId="3" fillId="18" borderId="10" xfId="0" applyFont="1" applyFill="1" applyBorder="1" applyAlignment="1">
      <alignment horizontal="left" vertical="center"/>
    </xf>
    <xf numFmtId="0" fontId="3" fillId="18" borderId="10" xfId="0" applyFont="1" applyFill="1" applyBorder="1" applyAlignment="1">
      <alignment horizontal="center" vertical="center" wrapText="1"/>
    </xf>
    <xf numFmtId="0" fontId="3" fillId="18" borderId="10" xfId="0" applyFont="1" applyFill="1" applyBorder="1" applyAlignment="1">
      <alignment horizontal="center" vertical="center"/>
    </xf>
    <xf numFmtId="0" fontId="3" fillId="18" borderId="13" xfId="0" applyFont="1" applyFill="1" applyBorder="1" applyAlignment="1">
      <alignment horizontal="center" vertical="center"/>
    </xf>
    <xf numFmtId="0" fontId="9" fillId="18" borderId="10" xfId="0" applyFont="1" applyFill="1" applyBorder="1" applyAlignment="1">
      <alignment horizontal="left" vertical="center" wrapText="1"/>
    </xf>
    <xf numFmtId="0" fontId="0" fillId="18" borderId="0" xfId="0" applyFill="1" applyAlignment="1">
      <alignment vertical="center"/>
    </xf>
    <xf numFmtId="0" fontId="0" fillId="18" borderId="10" xfId="0" applyFont="1" applyFill="1" applyBorder="1" applyAlignment="1">
      <alignment horizontal="center" vertical="center"/>
    </xf>
    <xf numFmtId="0" fontId="8" fillId="12" borderId="10" xfId="0" applyFont="1" applyFill="1" applyBorder="1" applyAlignment="1">
      <alignment horizontal="left" vertical="center" wrapText="1"/>
    </xf>
    <xf numFmtId="0" fontId="17" fillId="0" borderId="0" xfId="0" applyFont="1" applyAlignment="1">
      <alignment vertical="center" wrapText="1"/>
    </xf>
    <xf numFmtId="0" fontId="10" fillId="0" borderId="10" xfId="0" applyFont="1" applyBorder="1" applyAlignment="1">
      <alignment horizontal="left" vertical="center" wrapText="1"/>
    </xf>
    <xf numFmtId="0" fontId="17" fillId="0" borderId="14" xfId="0" applyFont="1" applyBorder="1" applyAlignment="1">
      <alignment horizontal="center" vertical="center"/>
    </xf>
    <xf numFmtId="0" fontId="8" fillId="0" borderId="10" xfId="0" applyFont="1" applyBorder="1" applyAlignment="1">
      <alignment horizontal="center" vertical="center"/>
    </xf>
    <xf numFmtId="0" fontId="44" fillId="0" borderId="10" xfId="0" applyFont="1" applyFill="1" applyBorder="1" applyAlignment="1">
      <alignment horizontal="left" vertical="top" wrapText="1"/>
    </xf>
    <xf numFmtId="0" fontId="8" fillId="0" borderId="10" xfId="0" applyFont="1" applyBorder="1" applyAlignment="1">
      <alignment horizontal="center" vertical="center" wrapText="1"/>
    </xf>
    <xf numFmtId="0" fontId="8" fillId="0" borderId="10" xfId="0" applyFont="1" applyBorder="1" applyAlignment="1">
      <alignment horizontal="left" vertical="center" wrapText="1"/>
    </xf>
    <xf numFmtId="0" fontId="44" fillId="0" borderId="10" xfId="0" applyFont="1" applyBorder="1" applyAlignment="1">
      <alignment horizontal="left" vertical="center" wrapText="1"/>
    </xf>
    <xf numFmtId="0" fontId="10" fillId="0" borderId="10" xfId="0" applyFont="1" applyFill="1" applyBorder="1" applyAlignment="1">
      <alignment horizontal="left" vertical="top" wrapText="1"/>
    </xf>
    <xf numFmtId="0" fontId="51" fillId="0" borderId="10" xfId="0" applyFont="1" applyBorder="1" applyAlignment="1">
      <alignment horizontal="center" vertical="center"/>
    </xf>
    <xf numFmtId="0" fontId="51" fillId="0" borderId="0" xfId="0" applyFont="1" applyAlignment="1">
      <alignment horizontal="center" vertical="center" wrapText="1"/>
    </xf>
    <xf numFmtId="0" fontId="59" fillId="0" borderId="10" xfId="0" applyFont="1" applyBorder="1" applyAlignment="1">
      <alignment horizontal="left" vertical="center" wrapText="1"/>
    </xf>
    <xf numFmtId="0" fontId="16" fillId="0" borderId="0" xfId="0" applyFont="1" applyAlignment="1">
      <alignment vertical="center" wrapText="1"/>
    </xf>
    <xf numFmtId="0" fontId="10" fillId="0" borderId="10" xfId="0" applyFont="1" applyFill="1" applyBorder="1" applyAlignment="1">
      <alignment horizontal="left" vertical="center" wrapText="1"/>
    </xf>
    <xf numFmtId="0" fontId="10" fillId="0" borderId="10" xfId="0" applyFont="1" applyBorder="1" applyAlignment="1">
      <alignment horizontal="center" vertical="center" wrapText="1"/>
    </xf>
    <xf numFmtId="0" fontId="2" fillId="0" borderId="10" xfId="0" applyFont="1" applyFill="1" applyBorder="1" applyAlignment="1">
      <alignment horizontal="left" vertical="center" wrapText="1"/>
    </xf>
    <xf numFmtId="0" fontId="22" fillId="0" borderId="20" xfId="0" applyFont="1" applyBorder="1" applyAlignment="1">
      <alignment horizontal="left" vertical="center"/>
    </xf>
    <xf numFmtId="0" fontId="10" fillId="0" borderId="12" xfId="0" applyFont="1" applyBorder="1" applyAlignment="1">
      <alignment horizontal="left" vertical="center" wrapText="1"/>
    </xf>
    <xf numFmtId="0" fontId="10" fillId="0" borderId="19"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xf>
    <xf numFmtId="0" fontId="10" fillId="0" borderId="19" xfId="0" applyFont="1" applyBorder="1" applyAlignment="1">
      <alignment horizontal="left" vertical="center"/>
    </xf>
    <xf numFmtId="0" fontId="10" fillId="0" borderId="11" xfId="0" applyFont="1" applyBorder="1" applyAlignment="1">
      <alignment horizontal="left" vertical="center"/>
    </xf>
    <xf numFmtId="0" fontId="0" fillId="12" borderId="12" xfId="0" applyFont="1" applyFill="1" applyBorder="1" applyAlignment="1">
      <alignment horizontal="center" vertical="center"/>
    </xf>
    <xf numFmtId="0" fontId="0" fillId="12" borderId="19" xfId="0" applyFont="1" applyFill="1" applyBorder="1" applyAlignment="1">
      <alignment horizontal="center" vertical="center"/>
    </xf>
    <xf numFmtId="0" fontId="0" fillId="12" borderId="11" xfId="0" applyFont="1" applyFill="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8" fillId="0" borderId="1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5" borderId="10"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16" borderId="12" xfId="0" applyFont="1" applyFill="1" applyBorder="1" applyAlignment="1" applyProtection="1">
      <alignment horizontal="center" vertical="center" wrapText="1"/>
      <protection locked="0"/>
    </xf>
    <xf numFmtId="0" fontId="3" fillId="16"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9"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left" vertical="center"/>
    </xf>
    <xf numFmtId="0" fontId="8" fillId="12" borderId="14" xfId="0" applyFont="1" applyFill="1" applyBorder="1" applyAlignment="1">
      <alignment horizontal="center" vertical="center"/>
    </xf>
    <xf numFmtId="0" fontId="60" fillId="0" borderId="0" xfId="0" applyFont="1" applyAlignment="1">
      <alignment vertical="center"/>
    </xf>
  </cellXfs>
  <cellStyles count="51">
    <cellStyle name="Normal" xfId="0"/>
    <cellStyle name="Percent" xfId="15"/>
    <cellStyle name="Currency" xfId="16"/>
    <cellStyle name="Currency [0]" xfId="17"/>
    <cellStyle name="Comma" xfId="18"/>
    <cellStyle name="Comma [0]" xfId="19"/>
    <cellStyle name="20% - 着色 1" xfId="342"/>
    <cellStyle name="20% - 着色 2" xfId="343"/>
    <cellStyle name="20% - 着色 3" xfId="344"/>
    <cellStyle name="20% - 着色 4" xfId="345"/>
    <cellStyle name="20% - 着色 5" xfId="346"/>
    <cellStyle name="20% - 着色 6" xfId="347"/>
    <cellStyle name="40% - 着色 1" xfId="348"/>
    <cellStyle name="40% - 着色 2" xfId="349"/>
    <cellStyle name="40% - 着色 3" xfId="350"/>
    <cellStyle name="40% - 着色 4" xfId="351"/>
    <cellStyle name="40% - 着色 5" xfId="352"/>
    <cellStyle name="40% - 着色 6" xfId="353"/>
    <cellStyle name="60% - 着色 1" xfId="354"/>
    <cellStyle name="60% - 着色 2" xfId="355"/>
    <cellStyle name="60% - 着色 3" xfId="356"/>
    <cellStyle name="60% - 着色 4" xfId="357"/>
    <cellStyle name="60% - 着色 5" xfId="358"/>
    <cellStyle name="60% - 着色 6" xfId="359"/>
    <cellStyle name="标题" xfId="360"/>
    <cellStyle name="标题 1" xfId="361"/>
    <cellStyle name="标题 2" xfId="362"/>
    <cellStyle name="标题 3" xfId="363"/>
    <cellStyle name="标题 4" xfId="364"/>
    <cellStyle name="差" xfId="365"/>
    <cellStyle name="常规 2" xfId="366"/>
    <cellStyle name="Hyperlink" xfId="367"/>
    <cellStyle name="好" xfId="368"/>
    <cellStyle name="汇总" xfId="369"/>
    <cellStyle name="计算" xfId="370"/>
    <cellStyle name="检查单元格" xfId="371"/>
    <cellStyle name="解释性文本" xfId="372"/>
    <cellStyle name="警告文本" xfId="373"/>
    <cellStyle name="链接单元格" xfId="374"/>
    <cellStyle name="适中" xfId="375"/>
    <cellStyle name="输出" xfId="376"/>
    <cellStyle name="输入" xfId="377"/>
    <cellStyle name="样式 1" xfId="378"/>
    <cellStyle name="Followed Hyperlink" xfId="379"/>
    <cellStyle name="着色 1" xfId="380"/>
    <cellStyle name="着色 2" xfId="381"/>
    <cellStyle name="着色 3" xfId="382"/>
    <cellStyle name="着色 4" xfId="383"/>
    <cellStyle name="着色 5" xfId="384"/>
    <cellStyle name="着色 6" xfId="385"/>
    <cellStyle name="注释" xfId="38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sharedStrings" Target="sharedStrings.xml" /></Relationships>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IV260"/>
  <sheetViews>
    <sheetView zoomScalePageLayoutView="0" workbookViewId="0" topLeftCell="A163">
      <selection activeCell="C98" sqref="C98"/>
    </sheetView>
  </sheetViews>
  <sheetFormatPr defaultColWidth="9.00390625" defaultColWidthPt="54" defaultRowHeight="14.25"/>
  <cols>
    <col min="1" max="1" width="4.75390625" widthPt="28.5" style="0" customWidth="1"/>
    <col min="2" max="2" width="29.625" widthPt="177.75" style="3" customWidth="1"/>
    <col min="3" max="3" width="13.875" widthPt="83.25" style="3" customWidth="1"/>
    <col min="4" max="4" width="12.50390625" widthPt="75" style="0" customWidth="1"/>
    <col min="5" max="5" width="12.25390625" widthPt="73.5" style="0" customWidth="1"/>
    <col min="6" max="6" width="13.875" widthPt="83.25" style="0" customWidth="1"/>
    <col min="7" max="7" width="12.625" widthPt="75.75" style="0" customWidth="1"/>
    <col min="8" max="8" width="12.25390625" widthPt="73.5" style="0" customWidth="1"/>
    <col min="9" max="9" width="15.625" widthPt="93.75" style="0" customWidth="1"/>
    <col min="10" max="10" width="13.75390625" widthPt="82.5" style="4" customWidth="1"/>
    <col min="11" max="11" width="14.50390625" widthPt="87" style="0" customWidth="1"/>
    <col min="12" max="12" width="17.25390625" widthPt="103.5" style="0" customWidth="1"/>
    <col min="13" max="13" width="24.00390625" widthPt="144" style="0" customWidth="1"/>
    <col min="14" max="14" width="26.00390625" widthPt="156" style="0" customWidth="1"/>
    <col min="15" max="15" width="11.25390625" widthPt="67.5" style="0" customWidth="1"/>
    <col min="16" max="16" width="14.125" widthPt="84.75" style="0" customWidth="1"/>
    <col min="17" max="17" width="12.875" widthPt="77.25" style="0" customWidth="1"/>
    <col min="18" max="18" width="10.125" widthPt="60.75" style="0" customWidth="1"/>
    <col min="19" max="19" width="35.125" widthPt="210.75" style="0" customWidth="1"/>
  </cols>
  <sheetData>
    <row r="1" spans="1:19" ht="33" customHeight="1">
      <c r="A1" s="352" t="s">
        <v>384</v>
      </c>
      <c r="B1" s="353"/>
      <c r="C1" s="353"/>
      <c r="D1" s="353"/>
      <c r="E1" s="353"/>
      <c r="F1" s="353"/>
      <c r="G1" s="353"/>
      <c r="H1" s="353"/>
      <c r="I1" s="353"/>
      <c r="J1" s="353"/>
      <c r="K1" s="353"/>
      <c r="L1" s="353"/>
      <c r="M1" s="353"/>
      <c r="N1" s="353"/>
      <c r="O1" s="353"/>
      <c r="P1" s="353"/>
      <c r="Q1" s="353"/>
      <c r="R1" s="353"/>
      <c r="S1" s="353"/>
    </row>
    <row r="2" spans="1:19" ht="16.5" customHeight="1">
      <c r="A2" s="5"/>
      <c r="B2" s="5"/>
      <c r="C2" s="5"/>
      <c r="D2" s="6"/>
      <c r="E2" s="6"/>
      <c r="F2" s="6"/>
      <c r="G2" s="6"/>
      <c r="H2" s="6"/>
      <c r="I2" s="6"/>
      <c r="J2" s="6"/>
      <c r="K2" s="6"/>
      <c r="L2" s="6"/>
      <c r="M2" s="6"/>
      <c r="N2" s="6"/>
      <c r="O2" s="6"/>
      <c r="P2" s="6"/>
      <c r="Q2" s="6"/>
      <c r="R2" s="6"/>
      <c r="S2" s="111"/>
    </row>
    <row r="3" spans="1:19" ht="21.75" customHeight="1">
      <c r="A3" s="358" t="s">
        <v>0</v>
      </c>
      <c r="B3" s="360" t="s">
        <v>1</v>
      </c>
      <c r="C3" s="360" t="s">
        <v>2</v>
      </c>
      <c r="D3" s="360" t="s">
        <v>3</v>
      </c>
      <c r="E3" s="360" t="s">
        <v>4</v>
      </c>
      <c r="F3" s="360" t="s">
        <v>5</v>
      </c>
      <c r="G3" s="354" t="s">
        <v>6</v>
      </c>
      <c r="H3" s="354"/>
      <c r="I3" s="354"/>
      <c r="J3" s="354"/>
      <c r="K3" s="357" t="s">
        <v>7</v>
      </c>
      <c r="L3" s="360" t="s">
        <v>8</v>
      </c>
      <c r="M3" s="360" t="s">
        <v>9</v>
      </c>
      <c r="N3" s="360" t="s">
        <v>10</v>
      </c>
      <c r="O3" s="360" t="s">
        <v>11</v>
      </c>
      <c r="P3" s="355" t="s">
        <v>12</v>
      </c>
      <c r="Q3" s="356"/>
      <c r="R3" s="357"/>
      <c r="S3" s="362" t="s">
        <v>13</v>
      </c>
    </row>
    <row r="4" spans="1:19" ht="53.25" customHeight="1">
      <c r="A4" s="359"/>
      <c r="B4" s="361"/>
      <c r="C4" s="361"/>
      <c r="D4" s="361"/>
      <c r="E4" s="361"/>
      <c r="F4" s="361"/>
      <c r="G4" s="7" t="s">
        <v>14</v>
      </c>
      <c r="H4" s="7" t="s">
        <v>15</v>
      </c>
      <c r="I4" s="65" t="s">
        <v>16</v>
      </c>
      <c r="J4" s="66" t="s">
        <v>530</v>
      </c>
      <c r="K4" s="364"/>
      <c r="L4" s="361"/>
      <c r="M4" s="361"/>
      <c r="N4" s="361"/>
      <c r="O4" s="361"/>
      <c r="P4" s="66" t="s">
        <v>17</v>
      </c>
      <c r="Q4" s="66" t="s">
        <v>18</v>
      </c>
      <c r="R4" s="112" t="s">
        <v>19</v>
      </c>
      <c r="S4" s="363"/>
    </row>
    <row r="5" spans="1:19" ht="26.25" customHeight="1">
      <c r="A5" s="8" t="s">
        <v>20</v>
      </c>
      <c r="B5" s="9" t="s">
        <v>21</v>
      </c>
      <c r="C5" s="10">
        <f aca="true" t="shared" si="0" ref="C5:J5">SUM(C6:C30)</f>
        <v>3929.8</v>
      </c>
      <c r="D5" s="10">
        <f t="shared" si="0"/>
        <v>3452.5</v>
      </c>
      <c r="E5" s="8">
        <f t="shared" si="0"/>
        <v>3634.13</v>
      </c>
      <c r="F5" s="8">
        <f t="shared" si="0"/>
        <v>3634.13</v>
      </c>
      <c r="G5" s="8">
        <f t="shared" si="0"/>
        <v>0</v>
      </c>
      <c r="H5" s="8">
        <f t="shared" si="0"/>
        <v>3594.13</v>
      </c>
      <c r="I5" s="235">
        <f t="shared" si="0"/>
        <v>40</v>
      </c>
      <c r="J5" s="8">
        <f t="shared" si="0"/>
        <v>0</v>
      </c>
      <c r="K5" s="67"/>
      <c r="L5" s="68"/>
      <c r="M5" s="68"/>
      <c r="N5" s="68"/>
      <c r="O5" s="8">
        <f>SUM(O6:O30)</f>
        <v>840</v>
      </c>
      <c r="P5" s="8">
        <f>SUM(P6:P30)</f>
        <v>3634.13</v>
      </c>
      <c r="Q5" s="8">
        <f>SUM(Q6:Q30)</f>
        <v>0</v>
      </c>
      <c r="R5" s="8"/>
      <c r="S5" s="113"/>
    </row>
    <row r="6" spans="1:19" ht="29.25" customHeight="1">
      <c r="A6" s="11">
        <v>1</v>
      </c>
      <c r="B6" s="239" t="s">
        <v>22</v>
      </c>
      <c r="C6" s="13">
        <v>120</v>
      </c>
      <c r="D6" s="13">
        <v>40</v>
      </c>
      <c r="E6" s="14">
        <v>40</v>
      </c>
      <c r="F6" s="14">
        <v>40</v>
      </c>
      <c r="G6" s="15"/>
      <c r="H6" s="15"/>
      <c r="I6" s="69">
        <v>40</v>
      </c>
      <c r="J6" s="14"/>
      <c r="K6" s="104" t="s">
        <v>547</v>
      </c>
      <c r="L6" s="71"/>
      <c r="M6" s="22" t="s">
        <v>24</v>
      </c>
      <c r="N6" s="12" t="s">
        <v>25</v>
      </c>
      <c r="O6" s="71"/>
      <c r="P6" s="250">
        <v>40</v>
      </c>
      <c r="Q6" s="15"/>
      <c r="R6" s="15"/>
      <c r="S6" s="29" t="s">
        <v>26</v>
      </c>
    </row>
    <row r="7" spans="1:19" ht="28.5" customHeight="1">
      <c r="A7" s="16">
        <v>2</v>
      </c>
      <c r="B7" s="240" t="s">
        <v>242</v>
      </c>
      <c r="C7" s="17"/>
      <c r="D7" s="17">
        <v>80</v>
      </c>
      <c r="E7" s="14"/>
      <c r="F7" s="14"/>
      <c r="G7" s="15"/>
      <c r="H7" s="14"/>
      <c r="I7" s="69"/>
      <c r="J7" s="14"/>
      <c r="K7" s="104" t="s">
        <v>547</v>
      </c>
      <c r="L7" s="71"/>
      <c r="M7" s="22" t="s">
        <v>24</v>
      </c>
      <c r="N7" s="18" t="s">
        <v>27</v>
      </c>
      <c r="O7" s="71"/>
      <c r="P7" s="250"/>
      <c r="Q7" s="15"/>
      <c r="R7" s="15"/>
      <c r="S7" s="18" t="s">
        <v>27</v>
      </c>
    </row>
    <row r="8" spans="1:19" ht="40.5" customHeight="1">
      <c r="A8" s="16">
        <v>3</v>
      </c>
      <c r="B8" s="241" t="s">
        <v>28</v>
      </c>
      <c r="C8" s="17"/>
      <c r="D8" s="17">
        <v>6</v>
      </c>
      <c r="E8" s="14">
        <v>10.7</v>
      </c>
      <c r="F8" s="14">
        <v>10.7</v>
      </c>
      <c r="G8" s="15"/>
      <c r="H8" s="14">
        <v>10.7</v>
      </c>
      <c r="I8" s="69"/>
      <c r="J8" s="14"/>
      <c r="K8" s="104" t="s">
        <v>547</v>
      </c>
      <c r="L8" s="18" t="s">
        <v>240</v>
      </c>
      <c r="M8" s="22" t="s">
        <v>24</v>
      </c>
      <c r="N8" s="12" t="s">
        <v>241</v>
      </c>
      <c r="O8" s="71"/>
      <c r="P8" s="250">
        <v>10.7</v>
      </c>
      <c r="Q8" s="15"/>
      <c r="R8" s="15"/>
      <c r="S8" s="73"/>
    </row>
    <row r="9" spans="1:19" ht="190.5" customHeight="1">
      <c r="A9" s="16">
        <v>4</v>
      </c>
      <c r="B9" s="239" t="s">
        <v>29</v>
      </c>
      <c r="C9" s="13">
        <v>1585</v>
      </c>
      <c r="D9" s="13">
        <v>1366.7</v>
      </c>
      <c r="E9" s="14">
        <v>1366.7</v>
      </c>
      <c r="F9" s="14">
        <v>1366.7</v>
      </c>
      <c r="G9" s="14"/>
      <c r="H9" s="14">
        <v>1366.7</v>
      </c>
      <c r="I9" s="69"/>
      <c r="J9" s="14"/>
      <c r="K9" s="104" t="s">
        <v>547</v>
      </c>
      <c r="L9" s="72" t="s">
        <v>29</v>
      </c>
      <c r="M9" s="22" t="s">
        <v>24</v>
      </c>
      <c r="N9" s="29" t="s">
        <v>30</v>
      </c>
      <c r="O9" s="251"/>
      <c r="P9" s="252">
        <v>1366.7</v>
      </c>
      <c r="Q9" s="74"/>
      <c r="R9" s="74"/>
      <c r="S9" s="29" t="s">
        <v>31</v>
      </c>
    </row>
    <row r="10" spans="1:19" ht="132.75" customHeight="1">
      <c r="A10" s="16">
        <v>5</v>
      </c>
      <c r="B10" s="239" t="s">
        <v>32</v>
      </c>
      <c r="C10" s="13">
        <v>702.3</v>
      </c>
      <c r="D10" s="13">
        <v>702.3</v>
      </c>
      <c r="E10" s="14"/>
      <c r="F10" s="14"/>
      <c r="G10" s="14"/>
      <c r="H10" s="14"/>
      <c r="I10" s="69"/>
      <c r="J10" s="14"/>
      <c r="K10" s="104" t="s">
        <v>547</v>
      </c>
      <c r="L10" s="72" t="s">
        <v>32</v>
      </c>
      <c r="M10" s="22" t="s">
        <v>24</v>
      </c>
      <c r="N10" s="29" t="s">
        <v>33</v>
      </c>
      <c r="O10" s="71"/>
      <c r="P10" s="250"/>
      <c r="Q10" s="15"/>
      <c r="R10" s="15"/>
      <c r="S10" s="114" t="s">
        <v>34</v>
      </c>
    </row>
    <row r="11" spans="1:19" ht="169.5" customHeight="1">
      <c r="A11" s="16">
        <v>6</v>
      </c>
      <c r="B11" s="242" t="s">
        <v>35</v>
      </c>
      <c r="C11" s="19">
        <v>720</v>
      </c>
      <c r="D11" s="19">
        <v>600</v>
      </c>
      <c r="E11" s="19">
        <v>600</v>
      </c>
      <c r="F11" s="19">
        <v>600</v>
      </c>
      <c r="G11" s="20"/>
      <c r="H11" s="20">
        <v>600</v>
      </c>
      <c r="I11" s="75"/>
      <c r="J11" s="20"/>
      <c r="K11" s="104" t="s">
        <v>547</v>
      </c>
      <c r="L11" s="29" t="s">
        <v>36</v>
      </c>
      <c r="M11" s="20" t="s">
        <v>37</v>
      </c>
      <c r="N11" s="203" t="s">
        <v>410</v>
      </c>
      <c r="O11" s="252">
        <v>600</v>
      </c>
      <c r="P11" s="252">
        <v>600</v>
      </c>
      <c r="Q11" s="252"/>
      <c r="R11" s="252"/>
      <c r="S11" s="29" t="s">
        <v>38</v>
      </c>
    </row>
    <row r="12" spans="1:19" ht="54.75" customHeight="1">
      <c r="A12" s="16">
        <v>7</v>
      </c>
      <c r="B12" s="240" t="s">
        <v>39</v>
      </c>
      <c r="C12" s="21">
        <v>155</v>
      </c>
      <c r="D12" s="21"/>
      <c r="E12" s="17"/>
      <c r="F12" s="17"/>
      <c r="G12" s="22"/>
      <c r="H12" s="22"/>
      <c r="I12" s="77"/>
      <c r="J12" s="22"/>
      <c r="K12" s="104" t="s">
        <v>547</v>
      </c>
      <c r="L12" s="29"/>
      <c r="M12" s="22"/>
      <c r="N12" s="29"/>
      <c r="O12" s="169"/>
      <c r="P12" s="173"/>
      <c r="Q12" s="173"/>
      <c r="R12" s="173"/>
      <c r="S12" s="29"/>
    </row>
    <row r="13" spans="1:19" ht="43.5" customHeight="1">
      <c r="A13" s="16">
        <v>8</v>
      </c>
      <c r="B13" s="240" t="s">
        <v>40</v>
      </c>
      <c r="C13" s="19">
        <v>90</v>
      </c>
      <c r="D13" s="19">
        <v>100</v>
      </c>
      <c r="E13" s="19"/>
      <c r="F13" s="19"/>
      <c r="G13" s="20"/>
      <c r="H13" s="20"/>
      <c r="I13" s="75"/>
      <c r="J13" s="20"/>
      <c r="K13" s="104" t="s">
        <v>547</v>
      </c>
      <c r="L13" s="78" t="s">
        <v>41</v>
      </c>
      <c r="M13" s="20" t="s">
        <v>37</v>
      </c>
      <c r="N13" s="29" t="s">
        <v>42</v>
      </c>
      <c r="O13" s="253"/>
      <c r="P13" s="252"/>
      <c r="Q13" s="252"/>
      <c r="R13" s="252"/>
      <c r="S13" s="29" t="s">
        <v>43</v>
      </c>
    </row>
    <row r="14" spans="1:19" ht="69" customHeight="1">
      <c r="A14" s="16">
        <v>9</v>
      </c>
      <c r="B14" s="243" t="s">
        <v>44</v>
      </c>
      <c r="C14" s="19">
        <v>160</v>
      </c>
      <c r="D14" s="19">
        <v>160</v>
      </c>
      <c r="E14" s="19"/>
      <c r="F14" s="19"/>
      <c r="G14" s="20"/>
      <c r="H14" s="20"/>
      <c r="I14" s="75"/>
      <c r="J14" s="20"/>
      <c r="K14" s="104" t="s">
        <v>547</v>
      </c>
      <c r="L14" s="29" t="s">
        <v>45</v>
      </c>
      <c r="M14" s="22" t="s">
        <v>46</v>
      </c>
      <c r="N14" s="29" t="s">
        <v>47</v>
      </c>
      <c r="O14" s="251"/>
      <c r="P14" s="252"/>
      <c r="Q14" s="252"/>
      <c r="R14" s="252"/>
      <c r="S14" s="29" t="s">
        <v>48</v>
      </c>
    </row>
    <row r="15" spans="1:19" ht="99.75" customHeight="1">
      <c r="A15" s="16">
        <v>10</v>
      </c>
      <c r="B15" s="242" t="s">
        <v>49</v>
      </c>
      <c r="C15" s="23">
        <v>220</v>
      </c>
      <c r="D15" s="23">
        <v>220</v>
      </c>
      <c r="E15" s="23"/>
      <c r="F15" s="23"/>
      <c r="G15" s="24"/>
      <c r="H15" s="24"/>
      <c r="I15" s="79"/>
      <c r="J15" s="24"/>
      <c r="K15" s="104" t="s">
        <v>547</v>
      </c>
      <c r="L15" s="80" t="s">
        <v>45</v>
      </c>
      <c r="M15" s="45" t="s">
        <v>50</v>
      </c>
      <c r="N15" s="80" t="s">
        <v>51</v>
      </c>
      <c r="O15" s="254"/>
      <c r="P15" s="255"/>
      <c r="Q15" s="255"/>
      <c r="R15" s="255"/>
      <c r="S15" s="80" t="s">
        <v>52</v>
      </c>
    </row>
    <row r="16" spans="1:19" ht="138" customHeight="1">
      <c r="A16" s="16">
        <v>11</v>
      </c>
      <c r="B16" s="240" t="s">
        <v>53</v>
      </c>
      <c r="C16" s="19">
        <v>177.5</v>
      </c>
      <c r="D16" s="19">
        <v>177.5</v>
      </c>
      <c r="E16" s="19"/>
      <c r="F16" s="19"/>
      <c r="G16" s="19"/>
      <c r="H16" s="19"/>
      <c r="I16" s="81"/>
      <c r="J16" s="19"/>
      <c r="K16" s="104" t="s">
        <v>547</v>
      </c>
      <c r="L16" s="18" t="s">
        <v>54</v>
      </c>
      <c r="M16" s="17" t="s">
        <v>37</v>
      </c>
      <c r="N16" s="18" t="s">
        <v>55</v>
      </c>
      <c r="O16" s="256"/>
      <c r="P16" s="257"/>
      <c r="Q16" s="257"/>
      <c r="R16" s="257"/>
      <c r="S16" s="18" t="s">
        <v>56</v>
      </c>
    </row>
    <row r="17" spans="1:19" ht="135.75" customHeight="1">
      <c r="A17" s="216">
        <v>12</v>
      </c>
      <c r="B17" s="125" t="s">
        <v>531</v>
      </c>
      <c r="C17" s="4"/>
      <c r="D17" s="217"/>
      <c r="E17" s="217">
        <v>294</v>
      </c>
      <c r="F17" s="217">
        <v>294</v>
      </c>
      <c r="G17" s="217"/>
      <c r="H17" s="217">
        <v>294</v>
      </c>
      <c r="I17" s="4"/>
      <c r="J17" s="218"/>
      <c r="K17" s="104" t="s">
        <v>547</v>
      </c>
      <c r="L17" s="217" t="s">
        <v>476</v>
      </c>
      <c r="M17" s="219" t="s">
        <v>477</v>
      </c>
      <c r="N17" s="220" t="s">
        <v>478</v>
      </c>
      <c r="O17" s="206">
        <v>240</v>
      </c>
      <c r="P17" s="206">
        <v>294</v>
      </c>
      <c r="Q17" s="258"/>
      <c r="R17" s="203"/>
      <c r="S17" s="220" t="s">
        <v>479</v>
      </c>
    </row>
    <row r="18" spans="1:19" ht="24.75" customHeight="1">
      <c r="A18" s="216">
        <v>13</v>
      </c>
      <c r="B18" s="125" t="s">
        <v>532</v>
      </c>
      <c r="C18" s="4"/>
      <c r="D18" s="217"/>
      <c r="E18" s="217">
        <v>470</v>
      </c>
      <c r="F18" s="217">
        <v>470</v>
      </c>
      <c r="G18" s="217"/>
      <c r="H18" s="217">
        <v>470</v>
      </c>
      <c r="I18" s="4"/>
      <c r="J18" s="218"/>
      <c r="K18" s="104" t="s">
        <v>547</v>
      </c>
      <c r="L18" s="217" t="s">
        <v>480</v>
      </c>
      <c r="M18" s="221" t="s">
        <v>481</v>
      </c>
      <c r="N18" s="220" t="s">
        <v>482</v>
      </c>
      <c r="O18" s="206"/>
      <c r="P18" s="206">
        <v>470</v>
      </c>
      <c r="Q18" s="258"/>
      <c r="R18" s="203"/>
      <c r="S18" s="220" t="s">
        <v>482</v>
      </c>
    </row>
    <row r="19" spans="1:19" ht="75.75" customHeight="1">
      <c r="A19" s="216">
        <v>14</v>
      </c>
      <c r="B19" s="156" t="s">
        <v>483</v>
      </c>
      <c r="C19" s="4"/>
      <c r="D19" s="217"/>
      <c r="E19" s="217">
        <v>15</v>
      </c>
      <c r="F19" s="217">
        <v>15</v>
      </c>
      <c r="G19" s="217"/>
      <c r="H19" s="217">
        <v>15</v>
      </c>
      <c r="I19" s="4"/>
      <c r="J19" s="218"/>
      <c r="K19" s="104" t="s">
        <v>547</v>
      </c>
      <c r="L19" s="217" t="s">
        <v>483</v>
      </c>
      <c r="M19" s="220" t="s">
        <v>484</v>
      </c>
      <c r="N19" s="220" t="s">
        <v>485</v>
      </c>
      <c r="O19" s="205"/>
      <c r="P19" s="205">
        <v>15</v>
      </c>
      <c r="Q19" s="203"/>
      <c r="R19" s="203"/>
      <c r="S19" s="220" t="s">
        <v>486</v>
      </c>
    </row>
    <row r="20" spans="1:19" ht="24">
      <c r="A20" s="216">
        <v>15</v>
      </c>
      <c r="B20" s="244" t="s">
        <v>533</v>
      </c>
      <c r="C20" s="4"/>
      <c r="D20" s="222"/>
      <c r="E20" s="222">
        <v>195.05</v>
      </c>
      <c r="F20" s="222">
        <v>195.05</v>
      </c>
      <c r="G20" s="16"/>
      <c r="H20" s="16">
        <v>195.05</v>
      </c>
      <c r="I20" s="4"/>
      <c r="J20" s="218"/>
      <c r="K20" s="104" t="s">
        <v>547</v>
      </c>
      <c r="L20" s="220" t="s">
        <v>487</v>
      </c>
      <c r="M20" s="220" t="s">
        <v>488</v>
      </c>
      <c r="N20" s="220" t="s">
        <v>489</v>
      </c>
      <c r="O20" s="206"/>
      <c r="P20" s="206">
        <v>195.05</v>
      </c>
      <c r="Q20" s="258"/>
      <c r="R20" s="203"/>
      <c r="S20" s="220" t="s">
        <v>490</v>
      </c>
    </row>
    <row r="21" spans="1:19" ht="36">
      <c r="A21" s="216">
        <v>16</v>
      </c>
      <c r="B21" s="244" t="s">
        <v>534</v>
      </c>
      <c r="C21" s="4"/>
      <c r="D21" s="222"/>
      <c r="E21" s="16">
        <v>100</v>
      </c>
      <c r="F21" s="16">
        <v>100</v>
      </c>
      <c r="G21" s="16"/>
      <c r="H21" s="16">
        <v>100</v>
      </c>
      <c r="I21" s="4"/>
      <c r="J21" s="218"/>
      <c r="K21" s="104" t="s">
        <v>547</v>
      </c>
      <c r="L21" s="220" t="s">
        <v>491</v>
      </c>
      <c r="M21" s="220" t="s">
        <v>488</v>
      </c>
      <c r="N21" s="220" t="s">
        <v>492</v>
      </c>
      <c r="O21" s="206"/>
      <c r="P21" s="206">
        <v>100</v>
      </c>
      <c r="Q21" s="258"/>
      <c r="R21" s="203"/>
      <c r="S21" s="220" t="s">
        <v>493</v>
      </c>
    </row>
    <row r="22" spans="1:19" ht="132">
      <c r="A22" s="216">
        <v>17</v>
      </c>
      <c r="B22" s="244" t="s">
        <v>535</v>
      </c>
      <c r="C22" s="4"/>
      <c r="D22" s="222"/>
      <c r="E22" s="16">
        <v>31.68</v>
      </c>
      <c r="F22" s="222">
        <v>31.68</v>
      </c>
      <c r="G22" s="16"/>
      <c r="H22" s="16">
        <v>31.68</v>
      </c>
      <c r="I22" s="4"/>
      <c r="J22" s="218"/>
      <c r="K22" s="104" t="s">
        <v>547</v>
      </c>
      <c r="L22" s="220" t="s">
        <v>494</v>
      </c>
      <c r="M22" s="220" t="s">
        <v>495</v>
      </c>
      <c r="N22" s="223" t="s">
        <v>496</v>
      </c>
      <c r="O22" s="206"/>
      <c r="P22" s="206">
        <v>31.68</v>
      </c>
      <c r="Q22" s="258"/>
      <c r="R22" s="203"/>
      <c r="S22" s="220" t="s">
        <v>497</v>
      </c>
    </row>
    <row r="23" spans="1:19" ht="33" customHeight="1">
      <c r="A23" s="216">
        <v>18</v>
      </c>
      <c r="B23" s="244" t="s">
        <v>536</v>
      </c>
      <c r="C23" s="4"/>
      <c r="D23" s="222"/>
      <c r="E23" s="16">
        <v>173</v>
      </c>
      <c r="F23" s="222">
        <v>173</v>
      </c>
      <c r="G23" s="16"/>
      <c r="H23" s="16">
        <v>173</v>
      </c>
      <c r="I23" s="4"/>
      <c r="J23" s="218"/>
      <c r="K23" s="104" t="s">
        <v>547</v>
      </c>
      <c r="L23" s="222" t="s">
        <v>498</v>
      </c>
      <c r="M23" s="224" t="s">
        <v>499</v>
      </c>
      <c r="N23" s="224" t="s">
        <v>500</v>
      </c>
      <c r="O23" s="206"/>
      <c r="P23" s="206">
        <v>173</v>
      </c>
      <c r="Q23" s="206"/>
      <c r="R23" s="206"/>
      <c r="S23" s="224" t="s">
        <v>500</v>
      </c>
    </row>
    <row r="24" spans="1:19" ht="138" customHeight="1">
      <c r="A24" s="216">
        <v>19</v>
      </c>
      <c r="B24" s="244" t="s">
        <v>537</v>
      </c>
      <c r="C24" s="4"/>
      <c r="D24" s="222"/>
      <c r="E24" s="16">
        <v>6</v>
      </c>
      <c r="F24" s="222">
        <v>6</v>
      </c>
      <c r="G24" s="16"/>
      <c r="H24" s="16">
        <v>6</v>
      </c>
      <c r="I24" s="4"/>
      <c r="J24" s="218"/>
      <c r="K24" s="104" t="s">
        <v>547</v>
      </c>
      <c r="L24" s="16" t="s">
        <v>501</v>
      </c>
      <c r="M24" s="225" t="s">
        <v>37</v>
      </c>
      <c r="N24" s="226" t="s">
        <v>502</v>
      </c>
      <c r="O24" s="206"/>
      <c r="P24" s="206">
        <v>6</v>
      </c>
      <c r="Q24" s="258"/>
      <c r="R24" s="259"/>
      <c r="S24" s="227" t="s">
        <v>503</v>
      </c>
    </row>
    <row r="25" spans="1:19" ht="120" customHeight="1">
      <c r="A25" s="216">
        <v>20</v>
      </c>
      <c r="B25" s="244" t="s">
        <v>538</v>
      </c>
      <c r="C25" s="4"/>
      <c r="D25" s="222"/>
      <c r="E25" s="16">
        <v>42</v>
      </c>
      <c r="F25" s="16">
        <v>42</v>
      </c>
      <c r="G25" s="16"/>
      <c r="H25" s="16">
        <v>42</v>
      </c>
      <c r="I25" s="4"/>
      <c r="J25" s="218"/>
      <c r="K25" s="104" t="s">
        <v>547</v>
      </c>
      <c r="L25" s="222" t="s">
        <v>504</v>
      </c>
      <c r="M25" s="225" t="s">
        <v>488</v>
      </c>
      <c r="N25" s="228" t="s">
        <v>505</v>
      </c>
      <c r="O25" s="206"/>
      <c r="P25" s="206">
        <v>42</v>
      </c>
      <c r="Q25" s="258"/>
      <c r="R25" s="203"/>
      <c r="S25" s="219" t="s">
        <v>506</v>
      </c>
    </row>
    <row r="26" spans="1:19" ht="117.75" customHeight="1">
      <c r="A26" s="216">
        <v>21</v>
      </c>
      <c r="B26" s="244" t="s">
        <v>539</v>
      </c>
      <c r="C26" s="4"/>
      <c r="D26" s="222"/>
      <c r="E26" s="237">
        <v>50</v>
      </c>
      <c r="F26" s="237">
        <v>50</v>
      </c>
      <c r="G26" s="16"/>
      <c r="H26" s="16">
        <v>50</v>
      </c>
      <c r="I26" s="4"/>
      <c r="J26" s="218"/>
      <c r="K26" s="104" t="s">
        <v>547</v>
      </c>
      <c r="L26" s="222" t="s">
        <v>507</v>
      </c>
      <c r="M26" s="219" t="s">
        <v>508</v>
      </c>
      <c r="N26" s="219" t="s">
        <v>509</v>
      </c>
      <c r="O26" s="205"/>
      <c r="P26" s="205">
        <v>50</v>
      </c>
      <c r="Q26" s="203"/>
      <c r="R26" s="203"/>
      <c r="S26" s="228" t="s">
        <v>510</v>
      </c>
    </row>
    <row r="27" spans="1:19" ht="42.75">
      <c r="A27" s="216">
        <v>22</v>
      </c>
      <c r="B27" s="244" t="s">
        <v>540</v>
      </c>
      <c r="C27" s="4"/>
      <c r="D27" s="222"/>
      <c r="E27" s="237">
        <v>60</v>
      </c>
      <c r="F27" s="237">
        <v>60</v>
      </c>
      <c r="G27" s="16"/>
      <c r="H27" s="16">
        <v>60</v>
      </c>
      <c r="I27" s="4"/>
      <c r="J27" s="218"/>
      <c r="K27" s="104" t="s">
        <v>547</v>
      </c>
      <c r="L27" s="222" t="s">
        <v>511</v>
      </c>
      <c r="M27" s="219" t="s">
        <v>512</v>
      </c>
      <c r="N27" s="219" t="s">
        <v>513</v>
      </c>
      <c r="O27" s="205"/>
      <c r="P27" s="205">
        <v>60</v>
      </c>
      <c r="Q27" s="203"/>
      <c r="R27" s="203"/>
      <c r="S27" s="228" t="s">
        <v>514</v>
      </c>
    </row>
    <row r="28" spans="1:19" ht="27">
      <c r="A28" s="216">
        <v>23</v>
      </c>
      <c r="B28" s="244" t="s">
        <v>541</v>
      </c>
      <c r="C28" s="4"/>
      <c r="D28" s="222"/>
      <c r="E28" s="237">
        <v>20</v>
      </c>
      <c r="F28" s="237">
        <v>20</v>
      </c>
      <c r="G28" s="16"/>
      <c r="H28" s="16">
        <v>20</v>
      </c>
      <c r="I28" s="4"/>
      <c r="J28" s="218"/>
      <c r="K28" s="104" t="s">
        <v>547</v>
      </c>
      <c r="L28" s="222" t="s">
        <v>515</v>
      </c>
      <c r="M28" s="220"/>
      <c r="N28" s="220" t="s">
        <v>516</v>
      </c>
      <c r="O28" s="206"/>
      <c r="P28" s="206">
        <v>20</v>
      </c>
      <c r="Q28" s="258"/>
      <c r="R28" s="203"/>
      <c r="S28" s="220" t="s">
        <v>516</v>
      </c>
    </row>
    <row r="29" spans="1:19" ht="72.75">
      <c r="A29" s="216">
        <v>24</v>
      </c>
      <c r="B29" s="244" t="s">
        <v>542</v>
      </c>
      <c r="C29" s="4"/>
      <c r="D29" s="222"/>
      <c r="E29" s="237">
        <v>120</v>
      </c>
      <c r="F29" s="238">
        <v>120</v>
      </c>
      <c r="G29" s="16"/>
      <c r="H29" s="16">
        <v>120</v>
      </c>
      <c r="I29" s="4"/>
      <c r="J29" s="218"/>
      <c r="K29" s="104" t="s">
        <v>547</v>
      </c>
      <c r="L29" s="222" t="s">
        <v>517</v>
      </c>
      <c r="M29" s="229" t="s">
        <v>518</v>
      </c>
      <c r="N29" s="219" t="s">
        <v>519</v>
      </c>
      <c r="O29" s="206"/>
      <c r="P29" s="206">
        <v>120</v>
      </c>
      <c r="Q29" s="258"/>
      <c r="R29" s="203"/>
      <c r="S29" s="219" t="s">
        <v>520</v>
      </c>
    </row>
    <row r="30" spans="1:19" ht="228" customHeight="1">
      <c r="A30" s="216">
        <v>25</v>
      </c>
      <c r="B30" s="244" t="s">
        <v>543</v>
      </c>
      <c r="C30" s="4"/>
      <c r="D30" s="222"/>
      <c r="E30" s="237">
        <v>40</v>
      </c>
      <c r="F30" s="238">
        <v>40</v>
      </c>
      <c r="G30" s="16"/>
      <c r="H30" s="16">
        <v>40</v>
      </c>
      <c r="I30" s="4"/>
      <c r="J30" s="218"/>
      <c r="K30" s="104" t="s">
        <v>547</v>
      </c>
      <c r="L30" s="222" t="s">
        <v>521</v>
      </c>
      <c r="M30" s="219" t="s">
        <v>522</v>
      </c>
      <c r="N30" s="230" t="s">
        <v>523</v>
      </c>
      <c r="O30" s="206"/>
      <c r="P30" s="206">
        <v>40</v>
      </c>
      <c r="Q30" s="206"/>
      <c r="R30" s="205"/>
      <c r="S30" s="286" t="s">
        <v>523</v>
      </c>
    </row>
    <row r="31" spans="1:19" ht="24.75" customHeight="1">
      <c r="A31" s="8" t="s">
        <v>57</v>
      </c>
      <c r="B31" s="25" t="s">
        <v>58</v>
      </c>
      <c r="C31" s="10">
        <f aca="true" t="shared" si="1" ref="C31:I31">SUM(C32:C56)</f>
        <v>12705.5</v>
      </c>
      <c r="D31" s="10">
        <f t="shared" si="1"/>
        <v>5777.93</v>
      </c>
      <c r="E31" s="10">
        <f t="shared" si="1"/>
        <v>8407.11</v>
      </c>
      <c r="F31" s="10">
        <f t="shared" si="1"/>
        <v>8407.11</v>
      </c>
      <c r="G31" s="8">
        <f t="shared" si="1"/>
        <v>4014</v>
      </c>
      <c r="H31" s="41">
        <f t="shared" si="1"/>
        <v>3792</v>
      </c>
      <c r="I31" s="63">
        <f t="shared" si="1"/>
        <v>601.11</v>
      </c>
      <c r="J31" s="8">
        <f>SUM(J32:J56)</f>
        <v>0</v>
      </c>
      <c r="K31" s="82"/>
      <c r="L31" s="68"/>
      <c r="M31" s="8"/>
      <c r="N31" s="68"/>
      <c r="O31" s="8">
        <f>SUM(O32:O56)</f>
        <v>418.7</v>
      </c>
      <c r="P31" s="8">
        <f>SUM(P32:P56)</f>
        <v>0</v>
      </c>
      <c r="Q31" s="10">
        <f>SUM(Q32:Q56)</f>
        <v>8407.11</v>
      </c>
      <c r="R31" s="8"/>
      <c r="S31" s="113"/>
    </row>
    <row r="32" spans="1:19" s="2" customFormat="1" ht="146.25" customHeight="1">
      <c r="A32" s="249">
        <v>1</v>
      </c>
      <c r="B32" s="239" t="s">
        <v>243</v>
      </c>
      <c r="C32" s="13">
        <v>3100</v>
      </c>
      <c r="D32" s="164"/>
      <c r="E32" s="164"/>
      <c r="F32" s="164"/>
      <c r="G32" s="15"/>
      <c r="H32" s="15"/>
      <c r="I32" s="260"/>
      <c r="J32" s="15"/>
      <c r="K32" s="70" t="s">
        <v>61</v>
      </c>
      <c r="L32" s="167" t="s">
        <v>244</v>
      </c>
      <c r="M32" s="165" t="s">
        <v>245</v>
      </c>
      <c r="N32" s="165" t="s">
        <v>246</v>
      </c>
      <c r="O32" s="269"/>
      <c r="P32" s="270"/>
      <c r="Q32" s="164"/>
      <c r="R32" s="15"/>
      <c r="S32" s="164"/>
    </row>
    <row r="33" spans="1:19" s="2" customFormat="1" ht="146.25" customHeight="1">
      <c r="A33" s="249">
        <v>2</v>
      </c>
      <c r="B33" s="239" t="s">
        <v>243</v>
      </c>
      <c r="C33" s="261">
        <v>3100</v>
      </c>
      <c r="D33" s="164"/>
      <c r="E33" s="164"/>
      <c r="F33" s="164"/>
      <c r="G33" s="15"/>
      <c r="H33" s="15"/>
      <c r="I33" s="260"/>
      <c r="J33" s="15"/>
      <c r="K33" s="70" t="s">
        <v>61</v>
      </c>
      <c r="L33" s="168" t="s">
        <v>247</v>
      </c>
      <c r="M33" s="169" t="s">
        <v>248</v>
      </c>
      <c r="N33" s="169" t="s">
        <v>249</v>
      </c>
      <c r="O33" s="269"/>
      <c r="P33" s="270"/>
      <c r="Q33" s="164"/>
      <c r="R33" s="15"/>
      <c r="S33" s="164"/>
    </row>
    <row r="34" spans="1:19" s="2" customFormat="1" ht="102.75" customHeight="1">
      <c r="A34" s="249">
        <v>3</v>
      </c>
      <c r="B34" s="245" t="s">
        <v>250</v>
      </c>
      <c r="C34" s="261">
        <v>4775</v>
      </c>
      <c r="D34" s="164"/>
      <c r="E34" s="164"/>
      <c r="F34" s="164"/>
      <c r="G34" s="15"/>
      <c r="H34" s="15"/>
      <c r="I34" s="260"/>
      <c r="J34" s="15"/>
      <c r="K34" s="148" t="s">
        <v>61</v>
      </c>
      <c r="L34" s="168" t="s">
        <v>251</v>
      </c>
      <c r="M34" s="169" t="s">
        <v>252</v>
      </c>
      <c r="N34" s="169" t="s">
        <v>253</v>
      </c>
      <c r="O34" s="269"/>
      <c r="P34" s="270"/>
      <c r="Q34" s="164"/>
      <c r="R34" s="15"/>
      <c r="S34" s="164"/>
    </row>
    <row r="35" spans="1:19" s="2" customFormat="1" ht="102.75" customHeight="1">
      <c r="A35" s="249">
        <v>4</v>
      </c>
      <c r="B35" s="245" t="s">
        <v>254</v>
      </c>
      <c r="C35" s="261">
        <v>639</v>
      </c>
      <c r="D35" s="164"/>
      <c r="E35" s="164"/>
      <c r="F35" s="164"/>
      <c r="G35" s="15"/>
      <c r="H35" s="15"/>
      <c r="I35" s="260"/>
      <c r="J35" s="15"/>
      <c r="K35" s="148" t="s">
        <v>61</v>
      </c>
      <c r="L35" s="168" t="s">
        <v>255</v>
      </c>
      <c r="M35" s="169" t="s">
        <v>256</v>
      </c>
      <c r="N35" s="168" t="s">
        <v>257</v>
      </c>
      <c r="O35" s="269"/>
      <c r="P35" s="270"/>
      <c r="Q35" s="164"/>
      <c r="R35" s="15"/>
      <c r="S35" s="164"/>
    </row>
    <row r="36" spans="1:19" s="2" customFormat="1" ht="102.75" customHeight="1">
      <c r="A36" s="249">
        <v>5</v>
      </c>
      <c r="B36" s="245" t="s">
        <v>254</v>
      </c>
      <c r="C36" s="261">
        <v>499</v>
      </c>
      <c r="D36" s="164"/>
      <c r="E36" s="164"/>
      <c r="F36" s="164"/>
      <c r="G36" s="15"/>
      <c r="H36" s="15"/>
      <c r="I36" s="260"/>
      <c r="J36" s="15"/>
      <c r="K36" s="148" t="s">
        <v>61</v>
      </c>
      <c r="L36" s="168" t="s">
        <v>258</v>
      </c>
      <c r="M36" s="169" t="s">
        <v>259</v>
      </c>
      <c r="N36" s="169" t="s">
        <v>260</v>
      </c>
      <c r="O36" s="269"/>
      <c r="P36" s="270"/>
      <c r="Q36" s="164"/>
      <c r="R36" s="15"/>
      <c r="S36" s="164"/>
    </row>
    <row r="37" spans="1:19" ht="94.5" customHeight="1">
      <c r="A37" s="249">
        <v>6</v>
      </c>
      <c r="B37" s="246" t="s">
        <v>625</v>
      </c>
      <c r="C37" s="261"/>
      <c r="D37" s="261">
        <v>615.15</v>
      </c>
      <c r="E37" s="261">
        <v>615.15</v>
      </c>
      <c r="F37" s="261">
        <v>615.15</v>
      </c>
      <c r="G37" s="250">
        <v>546.8</v>
      </c>
      <c r="H37" s="250">
        <v>68.35</v>
      </c>
      <c r="I37" s="250" t="s">
        <v>60</v>
      </c>
      <c r="J37" s="15"/>
      <c r="K37" s="13" t="s">
        <v>61</v>
      </c>
      <c r="L37" s="12" t="s">
        <v>625</v>
      </c>
      <c r="M37" s="83" t="s">
        <v>62</v>
      </c>
      <c r="N37" s="12" t="s">
        <v>63</v>
      </c>
      <c r="O37" s="267">
        <v>12.19</v>
      </c>
      <c r="P37" s="267"/>
      <c r="Q37" s="250">
        <v>615.15</v>
      </c>
      <c r="R37" s="15"/>
      <c r="S37" s="13" t="s">
        <v>64</v>
      </c>
    </row>
    <row r="38" spans="1:19" ht="85.5" customHeight="1">
      <c r="A38" s="249">
        <v>7</v>
      </c>
      <c r="B38" s="125" t="s">
        <v>59</v>
      </c>
      <c r="C38" s="23"/>
      <c r="D38" s="23">
        <v>914.85</v>
      </c>
      <c r="E38" s="262">
        <v>914.85</v>
      </c>
      <c r="F38" s="252">
        <v>914.85</v>
      </c>
      <c r="G38" s="263">
        <v>813.2</v>
      </c>
      <c r="H38" s="252">
        <v>101.65</v>
      </c>
      <c r="I38" s="252" t="s">
        <v>60</v>
      </c>
      <c r="J38" s="173" t="s">
        <v>59</v>
      </c>
      <c r="K38" s="17" t="s">
        <v>61</v>
      </c>
      <c r="L38" s="84"/>
      <c r="M38" s="22" t="s">
        <v>65</v>
      </c>
      <c r="N38" s="85" t="s">
        <v>66</v>
      </c>
      <c r="O38" s="267">
        <v>17.21</v>
      </c>
      <c r="P38" s="267"/>
      <c r="Q38" s="267">
        <v>914.85</v>
      </c>
      <c r="R38" s="267"/>
      <c r="S38" s="115" t="s">
        <v>67</v>
      </c>
    </row>
    <row r="39" spans="1:19" ht="49.5" customHeight="1">
      <c r="A39" s="249">
        <v>8</v>
      </c>
      <c r="B39" s="125" t="s">
        <v>68</v>
      </c>
      <c r="C39" s="262">
        <v>79</v>
      </c>
      <c r="D39" s="262">
        <v>20</v>
      </c>
      <c r="E39" s="262">
        <v>48</v>
      </c>
      <c r="F39" s="262">
        <v>48</v>
      </c>
      <c r="G39" s="252">
        <v>48</v>
      </c>
      <c r="H39" s="252"/>
      <c r="I39" s="252"/>
      <c r="J39" s="252"/>
      <c r="K39" s="17" t="s">
        <v>61</v>
      </c>
      <c r="L39" s="29" t="s">
        <v>68</v>
      </c>
      <c r="M39" s="22" t="s">
        <v>37</v>
      </c>
      <c r="N39" s="29" t="s">
        <v>69</v>
      </c>
      <c r="O39" s="264"/>
      <c r="P39" s="252"/>
      <c r="Q39" s="252">
        <v>48</v>
      </c>
      <c r="R39" s="252"/>
      <c r="S39" s="29" t="s">
        <v>70</v>
      </c>
    </row>
    <row r="40" spans="1:19" ht="49.5" customHeight="1">
      <c r="A40" s="249">
        <v>9</v>
      </c>
      <c r="B40" s="245" t="s">
        <v>261</v>
      </c>
      <c r="C40" s="262">
        <v>120</v>
      </c>
      <c r="D40" s="262"/>
      <c r="E40" s="262"/>
      <c r="F40" s="262"/>
      <c r="G40" s="252"/>
      <c r="H40" s="252"/>
      <c r="I40" s="252"/>
      <c r="J40" s="252"/>
      <c r="K40" s="148" t="s">
        <v>61</v>
      </c>
      <c r="L40" s="168" t="s">
        <v>262</v>
      </c>
      <c r="M40" s="169" t="s">
        <v>263</v>
      </c>
      <c r="N40" s="169" t="s">
        <v>264</v>
      </c>
      <c r="O40" s="264"/>
      <c r="P40" s="252"/>
      <c r="Q40" s="252"/>
      <c r="R40" s="252"/>
      <c r="S40" s="29"/>
    </row>
    <row r="41" spans="1:19" ht="49.5" customHeight="1">
      <c r="A41" s="249">
        <v>10</v>
      </c>
      <c r="B41" s="245" t="s">
        <v>265</v>
      </c>
      <c r="C41" s="262">
        <v>12</v>
      </c>
      <c r="D41" s="262"/>
      <c r="E41" s="262"/>
      <c r="F41" s="262"/>
      <c r="G41" s="252"/>
      <c r="H41" s="252"/>
      <c r="I41" s="252"/>
      <c r="J41" s="252"/>
      <c r="K41" s="148" t="s">
        <v>61</v>
      </c>
      <c r="L41" s="168" t="s">
        <v>266</v>
      </c>
      <c r="M41" s="169" t="s">
        <v>267</v>
      </c>
      <c r="N41" s="169" t="s">
        <v>268</v>
      </c>
      <c r="O41" s="264"/>
      <c r="P41" s="252"/>
      <c r="Q41" s="252"/>
      <c r="R41" s="252"/>
      <c r="S41" s="29"/>
    </row>
    <row r="42" spans="1:19" ht="49.5" customHeight="1">
      <c r="A42" s="249">
        <v>11</v>
      </c>
      <c r="B42" s="245" t="s">
        <v>269</v>
      </c>
      <c r="C42" s="252">
        <v>200</v>
      </c>
      <c r="D42" s="262"/>
      <c r="E42" s="262"/>
      <c r="F42" s="262"/>
      <c r="G42" s="252"/>
      <c r="H42" s="252"/>
      <c r="I42" s="252"/>
      <c r="J42" s="252"/>
      <c r="K42" s="148" t="s">
        <v>61</v>
      </c>
      <c r="L42" s="168" t="s">
        <v>270</v>
      </c>
      <c r="M42" s="169" t="s">
        <v>271</v>
      </c>
      <c r="N42" s="169"/>
      <c r="O42" s="264"/>
      <c r="P42" s="252"/>
      <c r="Q42" s="252"/>
      <c r="R42" s="252"/>
      <c r="S42" s="29"/>
    </row>
    <row r="43" spans="1:19" ht="107.25" customHeight="1">
      <c r="A43" s="249">
        <v>12</v>
      </c>
      <c r="B43" s="245" t="s">
        <v>272</v>
      </c>
      <c r="C43" s="252">
        <v>30</v>
      </c>
      <c r="D43" s="262"/>
      <c r="E43" s="262"/>
      <c r="F43" s="262"/>
      <c r="G43" s="252"/>
      <c r="H43" s="252"/>
      <c r="I43" s="252"/>
      <c r="J43" s="252"/>
      <c r="K43" s="148" t="s">
        <v>61</v>
      </c>
      <c r="L43" s="168" t="s">
        <v>273</v>
      </c>
      <c r="M43" s="169" t="s">
        <v>274</v>
      </c>
      <c r="N43" s="169" t="s">
        <v>275</v>
      </c>
      <c r="O43" s="264"/>
      <c r="P43" s="252"/>
      <c r="Q43" s="252"/>
      <c r="R43" s="252"/>
      <c r="S43" s="29"/>
    </row>
    <row r="44" spans="1:19" ht="63.75" customHeight="1">
      <c r="A44" s="249">
        <v>13</v>
      </c>
      <c r="B44" s="245" t="s">
        <v>276</v>
      </c>
      <c r="C44" s="252">
        <v>30</v>
      </c>
      <c r="D44" s="262"/>
      <c r="E44" s="262"/>
      <c r="F44" s="262"/>
      <c r="G44" s="252"/>
      <c r="H44" s="252"/>
      <c r="I44" s="252"/>
      <c r="J44" s="252"/>
      <c r="K44" s="148" t="s">
        <v>61</v>
      </c>
      <c r="L44" s="168" t="s">
        <v>277</v>
      </c>
      <c r="M44" s="169"/>
      <c r="N44" s="169" t="s">
        <v>278</v>
      </c>
      <c r="O44" s="264"/>
      <c r="P44" s="252"/>
      <c r="Q44" s="252"/>
      <c r="R44" s="252"/>
      <c r="S44" s="29"/>
    </row>
    <row r="45" spans="1:19" ht="120.75" customHeight="1">
      <c r="A45" s="249">
        <v>14</v>
      </c>
      <c r="B45" s="247" t="s">
        <v>279</v>
      </c>
      <c r="C45" s="252">
        <v>121.5</v>
      </c>
      <c r="D45" s="262"/>
      <c r="E45" s="262"/>
      <c r="F45" s="262"/>
      <c r="G45" s="252"/>
      <c r="H45" s="252"/>
      <c r="I45" s="252"/>
      <c r="J45" s="252"/>
      <c r="K45" s="148" t="s">
        <v>61</v>
      </c>
      <c r="L45" s="170" t="s">
        <v>280</v>
      </c>
      <c r="M45" s="170" t="s">
        <v>281</v>
      </c>
      <c r="N45" s="170" t="s">
        <v>282</v>
      </c>
      <c r="O45" s="264"/>
      <c r="P45" s="252"/>
      <c r="Q45" s="252"/>
      <c r="R45" s="252"/>
      <c r="S45" s="29"/>
    </row>
    <row r="46" spans="1:19" ht="58.5" customHeight="1">
      <c r="A46" s="237">
        <v>15</v>
      </c>
      <c r="B46" s="125" t="s">
        <v>385</v>
      </c>
      <c r="C46" s="252"/>
      <c r="D46" s="252"/>
      <c r="E46" s="252">
        <v>52</v>
      </c>
      <c r="F46" s="252">
        <v>52</v>
      </c>
      <c r="G46" s="252"/>
      <c r="H46" s="252">
        <v>52</v>
      </c>
      <c r="I46" s="264"/>
      <c r="J46" s="173"/>
      <c r="K46" s="22" t="s">
        <v>386</v>
      </c>
      <c r="L46" s="202" t="s">
        <v>385</v>
      </c>
      <c r="M46" s="201" t="s">
        <v>387</v>
      </c>
      <c r="N46" s="202" t="s">
        <v>388</v>
      </c>
      <c r="O46" s="264"/>
      <c r="P46" s="252"/>
      <c r="Q46" s="252">
        <v>52</v>
      </c>
      <c r="R46" s="169"/>
      <c r="S46" s="29" t="s">
        <v>388</v>
      </c>
    </row>
    <row r="47" spans="1:19" ht="92.25" customHeight="1">
      <c r="A47" s="249">
        <v>16</v>
      </c>
      <c r="B47" s="247" t="s">
        <v>71</v>
      </c>
      <c r="C47" s="262"/>
      <c r="D47" s="262">
        <v>402</v>
      </c>
      <c r="E47" s="262">
        <v>402</v>
      </c>
      <c r="F47" s="262">
        <v>402</v>
      </c>
      <c r="G47" s="252">
        <v>402</v>
      </c>
      <c r="H47" s="252"/>
      <c r="I47" s="252"/>
      <c r="J47" s="252"/>
      <c r="K47" s="17" t="s">
        <v>61</v>
      </c>
      <c r="L47" s="29" t="s">
        <v>71</v>
      </c>
      <c r="M47" s="22" t="s">
        <v>72</v>
      </c>
      <c r="N47" s="28" t="s">
        <v>73</v>
      </c>
      <c r="O47" s="252">
        <v>12.1</v>
      </c>
      <c r="P47" s="252"/>
      <c r="Q47" s="252">
        <v>402</v>
      </c>
      <c r="R47" s="252"/>
      <c r="S47" s="29" t="s">
        <v>74</v>
      </c>
    </row>
    <row r="48" spans="1:19" ht="46.5" customHeight="1">
      <c r="A48" s="237">
        <v>17</v>
      </c>
      <c r="B48" s="125" t="s">
        <v>389</v>
      </c>
      <c r="C48" s="252"/>
      <c r="D48" s="252"/>
      <c r="E48" s="252">
        <v>60</v>
      </c>
      <c r="F48" s="252">
        <v>60</v>
      </c>
      <c r="G48" s="252"/>
      <c r="H48" s="252">
        <v>60</v>
      </c>
      <c r="I48" s="264"/>
      <c r="J48" s="173"/>
      <c r="K48" s="22" t="s">
        <v>386</v>
      </c>
      <c r="L48" s="202" t="s">
        <v>390</v>
      </c>
      <c r="M48" s="201" t="s">
        <v>387</v>
      </c>
      <c r="N48" s="201" t="s">
        <v>391</v>
      </c>
      <c r="O48" s="264"/>
      <c r="P48" s="252"/>
      <c r="Q48" s="252">
        <v>60</v>
      </c>
      <c r="R48" s="169"/>
      <c r="S48" s="29" t="s">
        <v>391</v>
      </c>
    </row>
    <row r="49" spans="1:19" ht="42" customHeight="1">
      <c r="A49" s="237">
        <v>18</v>
      </c>
      <c r="B49" s="125" t="s">
        <v>392</v>
      </c>
      <c r="C49" s="252"/>
      <c r="D49" s="252"/>
      <c r="E49" s="252">
        <v>45</v>
      </c>
      <c r="F49" s="252">
        <v>45</v>
      </c>
      <c r="G49" s="252">
        <v>45</v>
      </c>
      <c r="H49" s="264"/>
      <c r="I49" s="264"/>
      <c r="J49" s="173"/>
      <c r="K49" s="22" t="s">
        <v>386</v>
      </c>
      <c r="L49" s="202" t="s">
        <v>393</v>
      </c>
      <c r="M49" s="201" t="s">
        <v>387</v>
      </c>
      <c r="N49" s="200" t="s">
        <v>394</v>
      </c>
      <c r="O49" s="264"/>
      <c r="P49" s="252"/>
      <c r="Q49" s="252">
        <v>45</v>
      </c>
      <c r="R49" s="169"/>
      <c r="S49" s="29" t="s">
        <v>394</v>
      </c>
    </row>
    <row r="50" spans="1:19" ht="34.5" customHeight="1">
      <c r="A50" s="237">
        <v>19</v>
      </c>
      <c r="B50" s="125" t="s">
        <v>395</v>
      </c>
      <c r="C50" s="252"/>
      <c r="D50" s="252"/>
      <c r="E50" s="252">
        <v>70</v>
      </c>
      <c r="F50" s="252">
        <v>70</v>
      </c>
      <c r="G50" s="252">
        <v>70</v>
      </c>
      <c r="H50" s="264"/>
      <c r="I50" s="264"/>
      <c r="J50" s="173"/>
      <c r="K50" s="22" t="s">
        <v>386</v>
      </c>
      <c r="L50" s="202" t="s">
        <v>396</v>
      </c>
      <c r="M50" s="201" t="s">
        <v>387</v>
      </c>
      <c r="N50" s="201" t="s">
        <v>397</v>
      </c>
      <c r="O50" s="264"/>
      <c r="P50" s="252"/>
      <c r="Q50" s="252">
        <v>70</v>
      </c>
      <c r="R50" s="169"/>
      <c r="S50" s="29" t="s">
        <v>397</v>
      </c>
    </row>
    <row r="51" spans="1:19" ht="66" customHeight="1">
      <c r="A51" s="237">
        <v>20</v>
      </c>
      <c r="B51" s="125" t="s">
        <v>398</v>
      </c>
      <c r="C51" s="252"/>
      <c r="D51" s="252"/>
      <c r="E51" s="252">
        <v>24</v>
      </c>
      <c r="F51" s="252">
        <v>24</v>
      </c>
      <c r="G51" s="252">
        <v>24</v>
      </c>
      <c r="H51" s="264"/>
      <c r="I51" s="264"/>
      <c r="J51" s="173"/>
      <c r="K51" s="22" t="s">
        <v>386</v>
      </c>
      <c r="L51" s="202" t="s">
        <v>399</v>
      </c>
      <c r="M51" s="200" t="s">
        <v>400</v>
      </c>
      <c r="N51" s="201" t="s">
        <v>401</v>
      </c>
      <c r="O51" s="264"/>
      <c r="P51" s="252"/>
      <c r="Q51" s="252">
        <v>24</v>
      </c>
      <c r="R51" s="173"/>
      <c r="S51" s="28" t="s">
        <v>401</v>
      </c>
    </row>
    <row r="52" spans="1:19" ht="70.5" customHeight="1">
      <c r="A52" s="237">
        <v>21</v>
      </c>
      <c r="B52" s="125" t="s">
        <v>402</v>
      </c>
      <c r="C52" s="252"/>
      <c r="D52" s="252"/>
      <c r="E52" s="252">
        <v>200</v>
      </c>
      <c r="F52" s="252">
        <v>200</v>
      </c>
      <c r="G52" s="252">
        <v>152</v>
      </c>
      <c r="H52" s="252">
        <v>48</v>
      </c>
      <c r="I52" s="264"/>
      <c r="J52" s="173"/>
      <c r="K52" s="22" t="s">
        <v>386</v>
      </c>
      <c r="L52" s="202" t="s">
        <v>403</v>
      </c>
      <c r="M52" s="200" t="s">
        <v>400</v>
      </c>
      <c r="N52" s="200" t="s">
        <v>404</v>
      </c>
      <c r="O52" s="264"/>
      <c r="P52" s="252"/>
      <c r="Q52" s="252">
        <v>200</v>
      </c>
      <c r="R52" s="169"/>
      <c r="S52" s="29" t="s">
        <v>404</v>
      </c>
    </row>
    <row r="53" spans="1:19" ht="55.5" customHeight="1">
      <c r="A53" s="237">
        <v>22</v>
      </c>
      <c r="B53" s="125" t="s">
        <v>405</v>
      </c>
      <c r="C53" s="252"/>
      <c r="D53" s="252"/>
      <c r="E53" s="252">
        <v>69</v>
      </c>
      <c r="F53" s="252">
        <v>69</v>
      </c>
      <c r="G53" s="252"/>
      <c r="H53" s="252">
        <v>69</v>
      </c>
      <c r="I53" s="264"/>
      <c r="J53" s="173"/>
      <c r="K53" s="22" t="s">
        <v>386</v>
      </c>
      <c r="L53" s="202" t="s">
        <v>406</v>
      </c>
      <c r="M53" s="200" t="s">
        <v>407</v>
      </c>
      <c r="N53" s="200" t="s">
        <v>408</v>
      </c>
      <c r="O53" s="264"/>
      <c r="P53" s="252"/>
      <c r="Q53" s="252">
        <v>69</v>
      </c>
      <c r="R53" s="169"/>
      <c r="S53" s="29" t="s">
        <v>409</v>
      </c>
    </row>
    <row r="54" spans="1:19" ht="399.75" customHeight="1">
      <c r="A54" s="249">
        <v>23</v>
      </c>
      <c r="B54" s="247" t="s">
        <v>544</v>
      </c>
      <c r="C54" s="262"/>
      <c r="D54" s="262">
        <v>3224.82</v>
      </c>
      <c r="E54" s="262">
        <v>5239</v>
      </c>
      <c r="F54" s="273">
        <v>5239</v>
      </c>
      <c r="G54" s="262">
        <v>1846</v>
      </c>
      <c r="H54" s="252">
        <v>3393</v>
      </c>
      <c r="I54" s="252"/>
      <c r="J54" s="252"/>
      <c r="K54" s="17" t="s">
        <v>61</v>
      </c>
      <c r="L54" s="28" t="s">
        <v>75</v>
      </c>
      <c r="M54" s="333" t="s">
        <v>618</v>
      </c>
      <c r="N54" s="332" t="s">
        <v>617</v>
      </c>
      <c r="O54" s="271"/>
      <c r="P54" s="252"/>
      <c r="Q54" s="252">
        <v>5239</v>
      </c>
      <c r="R54" s="252"/>
      <c r="S54" s="28"/>
    </row>
    <row r="55" spans="1:19" ht="65.25" customHeight="1">
      <c r="A55" s="249">
        <v>24</v>
      </c>
      <c r="B55" s="248" t="s">
        <v>76</v>
      </c>
      <c r="C55" s="265"/>
      <c r="D55" s="265">
        <v>601.11</v>
      </c>
      <c r="E55" s="265">
        <v>601.11</v>
      </c>
      <c r="F55" s="266">
        <v>601.11</v>
      </c>
      <c r="G55" s="267"/>
      <c r="H55" s="267"/>
      <c r="I55" s="268">
        <v>601.11</v>
      </c>
      <c r="J55" s="252"/>
      <c r="K55" s="17" t="s">
        <v>61</v>
      </c>
      <c r="L55" s="30" t="s">
        <v>77</v>
      </c>
      <c r="M55" s="22" t="s">
        <v>78</v>
      </c>
      <c r="N55" s="30" t="s">
        <v>79</v>
      </c>
      <c r="O55" s="252">
        <v>377.2</v>
      </c>
      <c r="P55" s="252"/>
      <c r="Q55" s="252">
        <v>601.11</v>
      </c>
      <c r="R55" s="252"/>
      <c r="S55" s="28"/>
    </row>
    <row r="56" spans="1:18" ht="93.75" customHeight="1">
      <c r="A56" s="237">
        <v>25</v>
      </c>
      <c r="B56" s="247" t="s">
        <v>411</v>
      </c>
      <c r="C56" s="252"/>
      <c r="D56" s="252"/>
      <c r="E56" s="272">
        <v>67</v>
      </c>
      <c r="F56" s="252">
        <v>67</v>
      </c>
      <c r="G56" s="252">
        <v>67</v>
      </c>
      <c r="H56" s="252"/>
      <c r="I56" s="264"/>
      <c r="J56" s="173"/>
      <c r="K56" s="22" t="s">
        <v>386</v>
      </c>
      <c r="L56" s="202" t="s">
        <v>411</v>
      </c>
      <c r="M56" s="201" t="s">
        <v>387</v>
      </c>
      <c r="N56" s="200" t="s">
        <v>412</v>
      </c>
      <c r="O56" s="264"/>
      <c r="P56" s="252"/>
      <c r="Q56" s="252">
        <v>67</v>
      </c>
      <c r="R56" s="169"/>
    </row>
    <row r="57" spans="1:256" ht="24.75" customHeight="1">
      <c r="A57" s="304" t="s">
        <v>583</v>
      </c>
      <c r="B57" s="305" t="s">
        <v>584</v>
      </c>
      <c r="C57" s="306">
        <v>0</v>
      </c>
      <c r="D57" s="306">
        <f>SUM(D58:D58)</f>
        <v>89</v>
      </c>
      <c r="E57" s="306">
        <f>SUM(E58:E58)</f>
        <v>89</v>
      </c>
      <c r="F57" s="306">
        <v>89</v>
      </c>
      <c r="G57" s="304">
        <v>89</v>
      </c>
      <c r="H57" s="34"/>
      <c r="I57" s="34"/>
      <c r="J57" s="34"/>
      <c r="K57" s="34"/>
      <c r="L57" s="34"/>
      <c r="M57" s="34"/>
      <c r="N57" s="34"/>
      <c r="O57" s="34"/>
      <c r="P57" s="34"/>
      <c r="Q57" s="34">
        <f>SUM(Q58:Q58)</f>
        <v>89</v>
      </c>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row>
    <row r="58" spans="1:19" ht="41.25" customHeight="1">
      <c r="A58" s="16">
        <v>1</v>
      </c>
      <c r="B58" s="28" t="s">
        <v>80</v>
      </c>
      <c r="C58" s="22"/>
      <c r="D58" s="22">
        <v>89</v>
      </c>
      <c r="E58" s="22">
        <v>89</v>
      </c>
      <c r="F58" s="22">
        <v>89</v>
      </c>
      <c r="G58" s="22">
        <v>89</v>
      </c>
      <c r="H58" s="22"/>
      <c r="I58" s="22"/>
      <c r="J58" s="22"/>
      <c r="K58" s="22" t="s">
        <v>81</v>
      </c>
      <c r="L58" s="327" t="s">
        <v>615</v>
      </c>
      <c r="M58" s="22" t="s">
        <v>82</v>
      </c>
      <c r="N58" s="28" t="s">
        <v>614</v>
      </c>
      <c r="O58" s="22">
        <v>0</v>
      </c>
      <c r="P58" s="16"/>
      <c r="Q58" s="20">
        <v>89</v>
      </c>
      <c r="R58" s="16"/>
      <c r="S58" s="54"/>
    </row>
    <row r="59" spans="1:19" ht="24.75" customHeight="1">
      <c r="A59" s="35" t="s">
        <v>83</v>
      </c>
      <c r="B59" s="36" t="s">
        <v>84</v>
      </c>
      <c r="C59" s="10">
        <f aca="true" t="shared" si="2" ref="C59:J59">SUM(C60:C73)</f>
        <v>1309.76</v>
      </c>
      <c r="D59" s="10">
        <f t="shared" si="2"/>
        <v>4894</v>
      </c>
      <c r="E59" s="10">
        <f t="shared" si="2"/>
        <v>5764</v>
      </c>
      <c r="F59" s="10">
        <f t="shared" si="2"/>
        <v>5764</v>
      </c>
      <c r="G59" s="8">
        <f t="shared" si="2"/>
        <v>2566</v>
      </c>
      <c r="H59" s="8">
        <f t="shared" si="2"/>
        <v>610</v>
      </c>
      <c r="I59" s="63">
        <f t="shared" si="2"/>
        <v>2588</v>
      </c>
      <c r="J59" s="8">
        <f t="shared" si="2"/>
        <v>0</v>
      </c>
      <c r="K59" s="82"/>
      <c r="L59" s="35"/>
      <c r="M59" s="8"/>
      <c r="N59" s="35"/>
      <c r="O59" s="8">
        <f>SUM(O60:O73)</f>
        <v>0</v>
      </c>
      <c r="P59" s="8">
        <f>SUM(P60:P73)</f>
        <v>5764</v>
      </c>
      <c r="Q59" s="8">
        <f>SUM(Q60:Q73)</f>
        <v>0</v>
      </c>
      <c r="R59" s="8">
        <f>SUM(R65:R73)</f>
        <v>0</v>
      </c>
      <c r="S59" s="116"/>
    </row>
    <row r="60" spans="1:19" s="2" customFormat="1" ht="108.75" customHeight="1">
      <c r="A60" s="249">
        <v>1</v>
      </c>
      <c r="B60" s="171" t="s">
        <v>545</v>
      </c>
      <c r="C60" s="16">
        <v>266.76</v>
      </c>
      <c r="D60" s="61"/>
      <c r="E60" s="61"/>
      <c r="F60" s="61"/>
      <c r="G60" s="62"/>
      <c r="H60" s="62"/>
      <c r="I60" s="107"/>
      <c r="J60" s="62"/>
      <c r="K60" s="323" t="s">
        <v>604</v>
      </c>
      <c r="L60" s="168" t="s">
        <v>283</v>
      </c>
      <c r="M60" s="168" t="s">
        <v>546</v>
      </c>
      <c r="N60" s="169" t="s">
        <v>284</v>
      </c>
      <c r="O60" s="92"/>
      <c r="P60" s="62"/>
      <c r="Q60" s="62"/>
      <c r="R60" s="62"/>
      <c r="S60" s="117"/>
    </row>
    <row r="61" spans="1:19" s="2" customFormat="1" ht="108.75" customHeight="1">
      <c r="A61" s="249">
        <v>2</v>
      </c>
      <c r="B61" s="174" t="s">
        <v>285</v>
      </c>
      <c r="C61" s="16">
        <v>8</v>
      </c>
      <c r="D61" s="61"/>
      <c r="E61" s="61"/>
      <c r="F61" s="61"/>
      <c r="G61" s="62"/>
      <c r="H61" s="62"/>
      <c r="I61" s="107"/>
      <c r="J61" s="62"/>
      <c r="K61" s="323" t="s">
        <v>604</v>
      </c>
      <c r="L61" s="173" t="s">
        <v>286</v>
      </c>
      <c r="M61" s="173" t="s">
        <v>287</v>
      </c>
      <c r="N61" s="169" t="s">
        <v>288</v>
      </c>
      <c r="O61" s="92"/>
      <c r="P61" s="62"/>
      <c r="Q61" s="62"/>
      <c r="R61" s="62"/>
      <c r="S61" s="117"/>
    </row>
    <row r="62" spans="1:19" s="2" customFormat="1" ht="108.75" customHeight="1">
      <c r="A62" s="249">
        <v>3</v>
      </c>
      <c r="B62" s="175" t="s">
        <v>289</v>
      </c>
      <c r="C62" s="16">
        <v>785</v>
      </c>
      <c r="D62" s="61"/>
      <c r="E62" s="61"/>
      <c r="F62" s="61"/>
      <c r="G62" s="62"/>
      <c r="H62" s="62"/>
      <c r="I62" s="107"/>
      <c r="J62" s="62"/>
      <c r="K62" s="323" t="s">
        <v>604</v>
      </c>
      <c r="L62" s="169" t="s">
        <v>290</v>
      </c>
      <c r="M62" s="169" t="s">
        <v>291</v>
      </c>
      <c r="N62" s="169" t="s">
        <v>292</v>
      </c>
      <c r="O62" s="92"/>
      <c r="P62" s="62"/>
      <c r="Q62" s="62"/>
      <c r="R62" s="62"/>
      <c r="S62" s="117"/>
    </row>
    <row r="63" spans="1:19" s="2" customFormat="1" ht="108.75" customHeight="1">
      <c r="A63" s="249">
        <v>4</v>
      </c>
      <c r="B63" s="175" t="s">
        <v>293</v>
      </c>
      <c r="C63" s="16">
        <v>50</v>
      </c>
      <c r="D63" s="61"/>
      <c r="E63" s="61"/>
      <c r="F63" s="61"/>
      <c r="G63" s="62"/>
      <c r="H63" s="62"/>
      <c r="I63" s="107"/>
      <c r="J63" s="62"/>
      <c r="K63" s="323" t="s">
        <v>604</v>
      </c>
      <c r="L63" s="173" t="s">
        <v>286</v>
      </c>
      <c r="M63" s="169" t="s">
        <v>294</v>
      </c>
      <c r="N63" s="169" t="s">
        <v>295</v>
      </c>
      <c r="O63" s="92"/>
      <c r="P63" s="62"/>
      <c r="Q63" s="62"/>
      <c r="R63" s="62"/>
      <c r="S63" s="117"/>
    </row>
    <row r="64" spans="1:19" s="2" customFormat="1" ht="108.75" customHeight="1">
      <c r="A64" s="249">
        <v>5</v>
      </c>
      <c r="B64" s="175" t="s">
        <v>296</v>
      </c>
      <c r="C64" s="16">
        <v>200</v>
      </c>
      <c r="D64" s="61"/>
      <c r="E64" s="61"/>
      <c r="F64" s="61"/>
      <c r="G64" s="62"/>
      <c r="H64" s="62"/>
      <c r="I64" s="107"/>
      <c r="J64" s="62"/>
      <c r="K64" s="323" t="s">
        <v>604</v>
      </c>
      <c r="L64" s="168" t="s">
        <v>297</v>
      </c>
      <c r="M64" s="169"/>
      <c r="N64" s="169"/>
      <c r="O64" s="92"/>
      <c r="P64" s="62"/>
      <c r="Q64" s="62"/>
      <c r="R64" s="62"/>
      <c r="S64" s="117"/>
    </row>
    <row r="65" spans="1:19" ht="51" customHeight="1">
      <c r="A65" s="274">
        <v>6</v>
      </c>
      <c r="B65" s="44" t="s">
        <v>85</v>
      </c>
      <c r="C65" s="38"/>
      <c r="D65" s="13">
        <v>536</v>
      </c>
      <c r="E65" s="14">
        <v>396</v>
      </c>
      <c r="F65" s="14">
        <v>396</v>
      </c>
      <c r="G65" s="14">
        <v>396</v>
      </c>
      <c r="H65" s="14"/>
      <c r="I65" s="69"/>
      <c r="J65" s="275"/>
      <c r="K65" s="323" t="s">
        <v>604</v>
      </c>
      <c r="L65" s="279" t="s">
        <v>85</v>
      </c>
      <c r="M65" s="13" t="s">
        <v>86</v>
      </c>
      <c r="N65" s="27" t="s">
        <v>87</v>
      </c>
      <c r="O65" s="106"/>
      <c r="P65" s="250">
        <v>396</v>
      </c>
      <c r="Q65" s="15"/>
      <c r="R65" s="15"/>
      <c r="S65" s="281" t="s">
        <v>88</v>
      </c>
    </row>
    <row r="66" spans="1:19" ht="44.25" customHeight="1">
      <c r="A66" s="274">
        <v>7</v>
      </c>
      <c r="B66" s="44" t="s">
        <v>89</v>
      </c>
      <c r="C66" s="38"/>
      <c r="D66" s="261">
        <v>410</v>
      </c>
      <c r="E66" s="250">
        <v>410</v>
      </c>
      <c r="F66" s="250">
        <v>410</v>
      </c>
      <c r="G66" s="250">
        <v>410</v>
      </c>
      <c r="H66" s="250"/>
      <c r="I66" s="276"/>
      <c r="J66" s="275"/>
      <c r="K66" s="323" t="s">
        <v>604</v>
      </c>
      <c r="L66" s="280" t="s">
        <v>89</v>
      </c>
      <c r="M66" s="250" t="s">
        <v>90</v>
      </c>
      <c r="N66" s="281" t="s">
        <v>91</v>
      </c>
      <c r="O66" s="106"/>
      <c r="P66" s="250">
        <v>410</v>
      </c>
      <c r="Q66" s="15"/>
      <c r="R66" s="15"/>
      <c r="S66" s="281" t="s">
        <v>92</v>
      </c>
    </row>
    <row r="67" spans="1:19" ht="41.25" customHeight="1">
      <c r="A67" s="274">
        <v>8</v>
      </c>
      <c r="B67" s="44" t="s">
        <v>93</v>
      </c>
      <c r="C67" s="38"/>
      <c r="D67" s="261">
        <v>1250</v>
      </c>
      <c r="E67" s="250">
        <v>1250</v>
      </c>
      <c r="F67" s="250">
        <v>1250</v>
      </c>
      <c r="G67" s="250">
        <v>1250</v>
      </c>
      <c r="H67" s="250"/>
      <c r="I67" s="276"/>
      <c r="J67" s="275"/>
      <c r="K67" s="323" t="s">
        <v>604</v>
      </c>
      <c r="L67" s="279" t="s">
        <v>93</v>
      </c>
      <c r="M67" s="250" t="s">
        <v>94</v>
      </c>
      <c r="N67" s="281" t="s">
        <v>95</v>
      </c>
      <c r="O67" s="106"/>
      <c r="P67" s="250">
        <v>1250</v>
      </c>
      <c r="Q67" s="15"/>
      <c r="R67" s="15"/>
      <c r="S67" s="281" t="s">
        <v>96</v>
      </c>
    </row>
    <row r="68" spans="1:19" ht="37.5" customHeight="1">
      <c r="A68" s="274">
        <v>9</v>
      </c>
      <c r="B68" s="27" t="s">
        <v>97</v>
      </c>
      <c r="C68" s="38"/>
      <c r="D68" s="261">
        <v>100</v>
      </c>
      <c r="E68" s="250">
        <v>100</v>
      </c>
      <c r="F68" s="250">
        <v>100</v>
      </c>
      <c r="G68" s="250">
        <v>100</v>
      </c>
      <c r="H68" s="250"/>
      <c r="I68" s="276"/>
      <c r="J68" s="275"/>
      <c r="K68" s="323" t="s">
        <v>604</v>
      </c>
      <c r="L68" s="281" t="s">
        <v>97</v>
      </c>
      <c r="M68" s="261" t="s">
        <v>98</v>
      </c>
      <c r="N68" s="281" t="s">
        <v>99</v>
      </c>
      <c r="O68" s="106"/>
      <c r="P68" s="250">
        <v>100</v>
      </c>
      <c r="Q68" s="15"/>
      <c r="R68" s="15"/>
      <c r="S68" s="281" t="s">
        <v>99</v>
      </c>
    </row>
    <row r="69" spans="1:19" ht="47.25" customHeight="1">
      <c r="A69" s="274">
        <v>10</v>
      </c>
      <c r="B69" s="27" t="s">
        <v>100</v>
      </c>
      <c r="C69" s="38"/>
      <c r="D69" s="261">
        <v>10</v>
      </c>
      <c r="E69" s="250">
        <v>10</v>
      </c>
      <c r="F69" s="250">
        <v>10</v>
      </c>
      <c r="G69" s="250">
        <v>10</v>
      </c>
      <c r="H69" s="250"/>
      <c r="I69" s="276"/>
      <c r="J69" s="275"/>
      <c r="K69" s="323" t="s">
        <v>604</v>
      </c>
      <c r="L69" s="281" t="s">
        <v>100</v>
      </c>
      <c r="M69" s="261" t="s">
        <v>101</v>
      </c>
      <c r="N69" s="281" t="s">
        <v>102</v>
      </c>
      <c r="O69" s="106"/>
      <c r="P69" s="250">
        <v>10</v>
      </c>
      <c r="Q69" s="15"/>
      <c r="R69" s="15"/>
      <c r="S69" s="281" t="s">
        <v>103</v>
      </c>
    </row>
    <row r="70" spans="1:19" ht="112.5" customHeight="1">
      <c r="A70" s="298">
        <v>8</v>
      </c>
      <c r="B70" s="299" t="s">
        <v>580</v>
      </c>
      <c r="C70" s="39"/>
      <c r="D70" s="39"/>
      <c r="E70" s="300">
        <v>610</v>
      </c>
      <c r="F70" s="300">
        <v>610</v>
      </c>
      <c r="G70" s="300"/>
      <c r="H70" s="300">
        <v>610</v>
      </c>
      <c r="I70" s="301"/>
      <c r="J70" s="300"/>
      <c r="K70" s="323" t="s">
        <v>604</v>
      </c>
      <c r="L70" s="299" t="s">
        <v>580</v>
      </c>
      <c r="M70" s="320" t="s">
        <v>598</v>
      </c>
      <c r="N70" s="320" t="s">
        <v>599</v>
      </c>
      <c r="O70" s="302">
        <v>0</v>
      </c>
      <c r="P70" s="302">
        <v>610</v>
      </c>
      <c r="Q70" s="303"/>
      <c r="R70" s="303"/>
      <c r="S70" s="321" t="s">
        <v>600</v>
      </c>
    </row>
    <row r="71" spans="1:19" ht="81.75" customHeight="1">
      <c r="A71" s="298">
        <v>9</v>
      </c>
      <c r="B71" s="233" t="s">
        <v>581</v>
      </c>
      <c r="C71" s="39"/>
      <c r="D71" s="39"/>
      <c r="E71" s="300">
        <v>400</v>
      </c>
      <c r="F71" s="300">
        <v>400</v>
      </c>
      <c r="G71" s="300">
        <v>400</v>
      </c>
      <c r="H71" s="300"/>
      <c r="I71" s="301"/>
      <c r="J71" s="300"/>
      <c r="K71" s="323" t="s">
        <v>604</v>
      </c>
      <c r="L71" s="233" t="s">
        <v>581</v>
      </c>
      <c r="M71" s="234" t="s">
        <v>582</v>
      </c>
      <c r="N71" s="320" t="s">
        <v>601</v>
      </c>
      <c r="O71" s="302">
        <v>0</v>
      </c>
      <c r="P71" s="302">
        <v>400</v>
      </c>
      <c r="Q71" s="302"/>
      <c r="R71" s="302"/>
      <c r="S71" s="320" t="s">
        <v>601</v>
      </c>
    </row>
    <row r="72" spans="1:19" ht="81.75" customHeight="1">
      <c r="A72" s="274">
        <v>11</v>
      </c>
      <c r="B72" s="27" t="s">
        <v>104</v>
      </c>
      <c r="C72" s="38"/>
      <c r="D72" s="261">
        <v>2580</v>
      </c>
      <c r="E72" s="250">
        <v>2580</v>
      </c>
      <c r="F72" s="250">
        <v>2580</v>
      </c>
      <c r="G72" s="250"/>
      <c r="H72" s="250"/>
      <c r="I72" s="276">
        <v>2580</v>
      </c>
      <c r="J72" s="275"/>
      <c r="K72" s="323" t="s">
        <v>604</v>
      </c>
      <c r="L72" s="281" t="s">
        <v>104</v>
      </c>
      <c r="M72" s="261" t="s">
        <v>105</v>
      </c>
      <c r="N72" s="282" t="s">
        <v>106</v>
      </c>
      <c r="O72" s="106"/>
      <c r="P72" s="250">
        <v>2580</v>
      </c>
      <c r="Q72" s="15"/>
      <c r="R72" s="15"/>
      <c r="S72" s="281" t="s">
        <v>107</v>
      </c>
    </row>
    <row r="73" spans="1:19" ht="35.25" customHeight="1">
      <c r="A73" s="11">
        <v>12</v>
      </c>
      <c r="B73" s="27" t="s">
        <v>108</v>
      </c>
      <c r="C73" s="39"/>
      <c r="D73" s="277">
        <v>8</v>
      </c>
      <c r="E73" s="275">
        <v>8</v>
      </c>
      <c r="F73" s="275">
        <v>8</v>
      </c>
      <c r="G73" s="275"/>
      <c r="H73" s="275"/>
      <c r="I73" s="278">
        <v>8</v>
      </c>
      <c r="J73" s="275"/>
      <c r="K73" s="323" t="s">
        <v>604</v>
      </c>
      <c r="L73" s="281" t="s">
        <v>108</v>
      </c>
      <c r="M73" s="261" t="s">
        <v>109</v>
      </c>
      <c r="N73" s="281" t="s">
        <v>102</v>
      </c>
      <c r="O73" s="106"/>
      <c r="P73" s="250">
        <v>8</v>
      </c>
      <c r="Q73" s="15"/>
      <c r="R73" s="15"/>
      <c r="S73" s="281" t="s">
        <v>103</v>
      </c>
    </row>
    <row r="74" spans="1:19" ht="24.75" customHeight="1">
      <c r="A74" s="35" t="s">
        <v>110</v>
      </c>
      <c r="B74" s="36" t="s">
        <v>111</v>
      </c>
      <c r="C74" s="40">
        <f aca="true" t="shared" si="3" ref="C74:J74">SUM(C75:C135)</f>
        <v>21758.36</v>
      </c>
      <c r="D74" s="40">
        <f t="shared" si="3"/>
        <v>23987.75</v>
      </c>
      <c r="E74" s="10">
        <f t="shared" si="3"/>
        <v>31828</v>
      </c>
      <c r="F74" s="10">
        <f t="shared" si="3"/>
        <v>31828</v>
      </c>
      <c r="G74" s="41">
        <f t="shared" si="3"/>
        <v>19418</v>
      </c>
      <c r="H74" s="41">
        <f t="shared" si="3"/>
        <v>12410</v>
      </c>
      <c r="I74" s="89">
        <f t="shared" si="3"/>
        <v>0</v>
      </c>
      <c r="J74" s="42">
        <f t="shared" si="3"/>
        <v>0</v>
      </c>
      <c r="K74" s="82"/>
      <c r="L74" s="35"/>
      <c r="M74" s="8"/>
      <c r="N74" s="35"/>
      <c r="O74" s="8">
        <f>SUM(O75:O135)</f>
        <v>26536</v>
      </c>
      <c r="P74" s="42">
        <f>SUM(P75:P135)</f>
        <v>23577</v>
      </c>
      <c r="Q74" s="8">
        <f>SUM(Q75:Q135)</f>
        <v>8251</v>
      </c>
      <c r="R74" s="41">
        <f>SUM(R75:R135)</f>
        <v>0</v>
      </c>
      <c r="S74" s="116"/>
    </row>
    <row r="75" spans="1:19" s="2" customFormat="1" ht="42" customHeight="1">
      <c r="A75" s="249">
        <v>1</v>
      </c>
      <c r="B75" s="175" t="s">
        <v>298</v>
      </c>
      <c r="C75" s="13">
        <f>1366.5</f>
        <v>1366.5</v>
      </c>
      <c r="D75" s="176"/>
      <c r="E75" s="61"/>
      <c r="F75" s="61"/>
      <c r="G75" s="177"/>
      <c r="H75" s="177"/>
      <c r="I75" s="178"/>
      <c r="J75" s="177"/>
      <c r="K75" s="166" t="s">
        <v>147</v>
      </c>
      <c r="L75" s="179" t="s">
        <v>299</v>
      </c>
      <c r="M75" s="165" t="s">
        <v>300</v>
      </c>
      <c r="N75" s="165" t="s">
        <v>301</v>
      </c>
      <c r="O75" s="92"/>
      <c r="P75" s="127"/>
      <c r="Q75" s="62"/>
      <c r="R75" s="62"/>
      <c r="S75" s="117"/>
    </row>
    <row r="76" spans="1:19" s="2" customFormat="1" ht="65.25" customHeight="1">
      <c r="A76" s="249">
        <v>2</v>
      </c>
      <c r="B76" s="175" t="s">
        <v>298</v>
      </c>
      <c r="C76" s="13">
        <v>194.83</v>
      </c>
      <c r="D76" s="176"/>
      <c r="E76" s="61"/>
      <c r="F76" s="61"/>
      <c r="G76" s="177"/>
      <c r="H76" s="177"/>
      <c r="I76" s="178"/>
      <c r="J76" s="177"/>
      <c r="K76" s="180" t="s">
        <v>141</v>
      </c>
      <c r="L76" s="165" t="s">
        <v>302</v>
      </c>
      <c r="M76" s="179" t="s">
        <v>303</v>
      </c>
      <c r="N76" s="165" t="s">
        <v>304</v>
      </c>
      <c r="O76" s="92"/>
      <c r="P76" s="127"/>
      <c r="Q76" s="62"/>
      <c r="R76" s="62"/>
      <c r="S76" s="117"/>
    </row>
    <row r="77" spans="1:19" s="2" customFormat="1" ht="65.25" customHeight="1">
      <c r="A77" s="249">
        <v>3</v>
      </c>
      <c r="B77" s="181" t="s">
        <v>305</v>
      </c>
      <c r="C77" s="24">
        <v>11944.72</v>
      </c>
      <c r="D77" s="176"/>
      <c r="E77" s="61"/>
      <c r="F77" s="61"/>
      <c r="G77" s="177"/>
      <c r="H77" s="177"/>
      <c r="I77" s="178"/>
      <c r="J77" s="177"/>
      <c r="K77" s="183" t="s">
        <v>306</v>
      </c>
      <c r="L77" s="184" t="s">
        <v>307</v>
      </c>
      <c r="M77" s="184" t="s">
        <v>308</v>
      </c>
      <c r="N77" s="185" t="s">
        <v>309</v>
      </c>
      <c r="O77" s="92"/>
      <c r="P77" s="127"/>
      <c r="Q77" s="62"/>
      <c r="R77" s="62"/>
      <c r="S77" s="117"/>
    </row>
    <row r="78" spans="1:19" s="2" customFormat="1" ht="65.25" customHeight="1">
      <c r="A78" s="249">
        <v>4</v>
      </c>
      <c r="B78" s="175" t="s">
        <v>310</v>
      </c>
      <c r="C78" s="24">
        <v>90</v>
      </c>
      <c r="D78" s="176"/>
      <c r="E78" s="61"/>
      <c r="F78" s="61"/>
      <c r="G78" s="177"/>
      <c r="H78" s="177"/>
      <c r="I78" s="178"/>
      <c r="J78" s="177"/>
      <c r="K78" s="186" t="s">
        <v>311</v>
      </c>
      <c r="L78" s="187" t="s">
        <v>312</v>
      </c>
      <c r="M78" s="184" t="s">
        <v>313</v>
      </c>
      <c r="N78" s="187" t="s">
        <v>314</v>
      </c>
      <c r="O78" s="92"/>
      <c r="P78" s="127"/>
      <c r="Q78" s="62"/>
      <c r="R78" s="62"/>
      <c r="S78" s="117"/>
    </row>
    <row r="79" spans="1:19" s="2" customFormat="1" ht="65.25" customHeight="1">
      <c r="A79" s="249">
        <v>5</v>
      </c>
      <c r="B79" s="175" t="s">
        <v>315</v>
      </c>
      <c r="C79" s="24">
        <v>60</v>
      </c>
      <c r="D79" s="176"/>
      <c r="E79" s="61"/>
      <c r="F79" s="61"/>
      <c r="G79" s="177"/>
      <c r="H79" s="177"/>
      <c r="I79" s="178"/>
      <c r="J79" s="177"/>
      <c r="K79" s="183" t="s">
        <v>316</v>
      </c>
      <c r="L79" s="188" t="s">
        <v>317</v>
      </c>
      <c r="M79" s="184"/>
      <c r="N79" s="188" t="s">
        <v>318</v>
      </c>
      <c r="O79" s="92"/>
      <c r="P79" s="127"/>
      <c r="Q79" s="62"/>
      <c r="R79" s="62"/>
      <c r="S79" s="117"/>
    </row>
    <row r="80" spans="1:19" s="2" customFormat="1" ht="65.25" customHeight="1">
      <c r="A80" s="249">
        <v>6</v>
      </c>
      <c r="B80" s="181" t="s">
        <v>319</v>
      </c>
      <c r="C80" s="24">
        <v>691.2</v>
      </c>
      <c r="D80" s="176"/>
      <c r="E80" s="61"/>
      <c r="F80" s="61"/>
      <c r="G80" s="177"/>
      <c r="H80" s="177"/>
      <c r="I80" s="178"/>
      <c r="J80" s="177"/>
      <c r="K80" s="186" t="s">
        <v>113</v>
      </c>
      <c r="L80" s="175" t="s">
        <v>320</v>
      </c>
      <c r="M80" s="186" t="s">
        <v>113</v>
      </c>
      <c r="N80" s="175" t="s">
        <v>320</v>
      </c>
      <c r="O80" s="92"/>
      <c r="P80" s="127"/>
      <c r="Q80" s="62"/>
      <c r="R80" s="62"/>
      <c r="S80" s="117"/>
    </row>
    <row r="81" spans="1:19" s="2" customFormat="1" ht="65.25" customHeight="1">
      <c r="A81" s="344">
        <v>7</v>
      </c>
      <c r="B81" s="338" t="s">
        <v>131</v>
      </c>
      <c r="C81" s="24">
        <v>50.91</v>
      </c>
      <c r="D81" s="176"/>
      <c r="E81" s="61"/>
      <c r="F81" s="61"/>
      <c r="G81" s="177"/>
      <c r="H81" s="177"/>
      <c r="I81" s="178"/>
      <c r="J81" s="177"/>
      <c r="K81" s="183" t="s">
        <v>321</v>
      </c>
      <c r="L81" s="175" t="s">
        <v>322</v>
      </c>
      <c r="M81" s="186"/>
      <c r="N81" s="175" t="s">
        <v>323</v>
      </c>
      <c r="O81" s="92"/>
      <c r="P81" s="127"/>
      <c r="Q81" s="62"/>
      <c r="R81" s="62"/>
      <c r="S81" s="117"/>
    </row>
    <row r="82" spans="1:19" s="2" customFormat="1" ht="65.25" customHeight="1">
      <c r="A82" s="345"/>
      <c r="B82" s="339"/>
      <c r="C82" s="24">
        <v>400</v>
      </c>
      <c r="D82" s="176"/>
      <c r="E82" s="61"/>
      <c r="F82" s="61"/>
      <c r="G82" s="177"/>
      <c r="H82" s="177"/>
      <c r="I82" s="178"/>
      <c r="J82" s="177"/>
      <c r="K82" s="183" t="s">
        <v>324</v>
      </c>
      <c r="L82" s="175" t="s">
        <v>325</v>
      </c>
      <c r="M82" s="186"/>
      <c r="N82" s="175" t="s">
        <v>326</v>
      </c>
      <c r="O82" s="92"/>
      <c r="P82" s="127"/>
      <c r="Q82" s="62"/>
      <c r="R82" s="62"/>
      <c r="S82" s="117"/>
    </row>
    <row r="83" spans="1:19" s="2" customFormat="1" ht="65.25" customHeight="1">
      <c r="A83" s="346"/>
      <c r="B83" s="340"/>
      <c r="C83" s="24">
        <v>10</v>
      </c>
      <c r="D83" s="176"/>
      <c r="E83" s="61"/>
      <c r="F83" s="61"/>
      <c r="G83" s="177"/>
      <c r="H83" s="177"/>
      <c r="I83" s="178"/>
      <c r="J83" s="177"/>
      <c r="K83" s="183" t="s">
        <v>327</v>
      </c>
      <c r="L83" s="175" t="s">
        <v>328</v>
      </c>
      <c r="M83" s="184" t="s">
        <v>329</v>
      </c>
      <c r="N83" s="175" t="s">
        <v>330</v>
      </c>
      <c r="O83" s="92"/>
      <c r="P83" s="127"/>
      <c r="Q83" s="62"/>
      <c r="R83" s="62"/>
      <c r="S83" s="117"/>
    </row>
    <row r="84" spans="1:19" s="2" customFormat="1" ht="102" customHeight="1">
      <c r="A84" s="344">
        <v>8</v>
      </c>
      <c r="B84" s="341" t="s">
        <v>331</v>
      </c>
      <c r="C84" s="24">
        <v>531</v>
      </c>
      <c r="D84" s="176"/>
      <c r="E84" s="61"/>
      <c r="F84" s="61"/>
      <c r="G84" s="177"/>
      <c r="H84" s="177"/>
      <c r="I84" s="178"/>
      <c r="J84" s="177"/>
      <c r="K84" s="183" t="s">
        <v>23</v>
      </c>
      <c r="L84" s="171" t="s">
        <v>332</v>
      </c>
      <c r="M84" s="171" t="s">
        <v>333</v>
      </c>
      <c r="N84" s="171" t="s">
        <v>334</v>
      </c>
      <c r="O84" s="92"/>
      <c r="P84" s="127"/>
      <c r="Q84" s="62"/>
      <c r="R84" s="62"/>
      <c r="S84" s="117"/>
    </row>
    <row r="85" spans="1:19" s="2" customFormat="1" ht="81.75" customHeight="1">
      <c r="A85" s="345"/>
      <c r="B85" s="342"/>
      <c r="C85" s="24">
        <v>190</v>
      </c>
      <c r="D85" s="176"/>
      <c r="E85" s="61"/>
      <c r="F85" s="61"/>
      <c r="G85" s="177"/>
      <c r="H85" s="177"/>
      <c r="I85" s="178"/>
      <c r="J85" s="177"/>
      <c r="K85" s="183" t="s">
        <v>311</v>
      </c>
      <c r="L85" s="175" t="s">
        <v>335</v>
      </c>
      <c r="M85" s="184" t="s">
        <v>336</v>
      </c>
      <c r="N85" s="175" t="s">
        <v>335</v>
      </c>
      <c r="O85" s="92"/>
      <c r="P85" s="127"/>
      <c r="Q85" s="62"/>
      <c r="R85" s="62"/>
      <c r="S85" s="117"/>
    </row>
    <row r="86" spans="1:19" s="2" customFormat="1" ht="75.75" customHeight="1">
      <c r="A86" s="345"/>
      <c r="B86" s="342"/>
      <c r="C86" s="24">
        <v>140</v>
      </c>
      <c r="D86" s="176"/>
      <c r="E86" s="61"/>
      <c r="F86" s="61"/>
      <c r="G86" s="177"/>
      <c r="H86" s="177"/>
      <c r="I86" s="178"/>
      <c r="J86" s="177"/>
      <c r="K86" s="183" t="s">
        <v>337</v>
      </c>
      <c r="L86" s="175" t="s">
        <v>338</v>
      </c>
      <c r="M86" s="184" t="s">
        <v>339</v>
      </c>
      <c r="N86" s="175" t="s">
        <v>338</v>
      </c>
      <c r="O86" s="92"/>
      <c r="P86" s="127"/>
      <c r="Q86" s="62"/>
      <c r="R86" s="62"/>
      <c r="S86" s="117"/>
    </row>
    <row r="87" spans="1:19" s="2" customFormat="1" ht="65.25" customHeight="1">
      <c r="A87" s="346"/>
      <c r="B87" s="343"/>
      <c r="C87" s="24">
        <v>70</v>
      </c>
      <c r="D87" s="176"/>
      <c r="E87" s="61"/>
      <c r="F87" s="61"/>
      <c r="G87" s="177"/>
      <c r="H87" s="177"/>
      <c r="I87" s="178"/>
      <c r="J87" s="177"/>
      <c r="K87" s="183" t="s">
        <v>340</v>
      </c>
      <c r="L87" s="175" t="s">
        <v>341</v>
      </c>
      <c r="M87" s="184" t="s">
        <v>342</v>
      </c>
      <c r="N87" s="175" t="s">
        <v>341</v>
      </c>
      <c r="O87" s="92"/>
      <c r="P87" s="127"/>
      <c r="Q87" s="62"/>
      <c r="R87" s="62"/>
      <c r="S87" s="117"/>
    </row>
    <row r="88" spans="1:19" s="2" customFormat="1" ht="86.25" customHeight="1">
      <c r="A88" s="344">
        <v>9</v>
      </c>
      <c r="B88" s="341" t="s">
        <v>343</v>
      </c>
      <c r="C88" s="24">
        <v>264</v>
      </c>
      <c r="D88" s="176"/>
      <c r="E88" s="61"/>
      <c r="F88" s="61"/>
      <c r="G88" s="177"/>
      <c r="H88" s="177"/>
      <c r="I88" s="178"/>
      <c r="J88" s="177"/>
      <c r="K88" s="183" t="s">
        <v>311</v>
      </c>
      <c r="L88" s="175" t="s">
        <v>350</v>
      </c>
      <c r="M88" s="189"/>
      <c r="N88" s="175" t="s">
        <v>350</v>
      </c>
      <c r="O88" s="92"/>
      <c r="P88" s="127"/>
      <c r="Q88" s="62"/>
      <c r="R88" s="62"/>
      <c r="S88" s="117"/>
    </row>
    <row r="89" spans="1:19" s="2" customFormat="1" ht="65.25" customHeight="1">
      <c r="A89" s="345"/>
      <c r="B89" s="342"/>
      <c r="C89" s="24">
        <v>459.2</v>
      </c>
      <c r="D89" s="176"/>
      <c r="E89" s="61"/>
      <c r="F89" s="61"/>
      <c r="G89" s="177"/>
      <c r="H89" s="177"/>
      <c r="I89" s="178"/>
      <c r="J89" s="177"/>
      <c r="K89" s="189" t="s">
        <v>344</v>
      </c>
      <c r="L89" s="175" t="s">
        <v>345</v>
      </c>
      <c r="M89" s="189" t="s">
        <v>344</v>
      </c>
      <c r="N89" s="175" t="s">
        <v>345</v>
      </c>
      <c r="O89" s="92"/>
      <c r="P89" s="127"/>
      <c r="Q89" s="62"/>
      <c r="R89" s="62"/>
      <c r="S89" s="117"/>
    </row>
    <row r="90" spans="1:19" s="2" customFormat="1" ht="65.25" customHeight="1">
      <c r="A90" s="345"/>
      <c r="B90" s="342"/>
      <c r="C90" s="24">
        <v>916</v>
      </c>
      <c r="D90" s="176"/>
      <c r="E90" s="61"/>
      <c r="F90" s="61"/>
      <c r="G90" s="177"/>
      <c r="H90" s="177"/>
      <c r="I90" s="178"/>
      <c r="J90" s="177"/>
      <c r="K90" s="183" t="s">
        <v>348</v>
      </c>
      <c r="L90" s="175" t="s">
        <v>349</v>
      </c>
      <c r="M90" s="183" t="s">
        <v>348</v>
      </c>
      <c r="N90" s="175" t="s">
        <v>349</v>
      </c>
      <c r="O90" s="92"/>
      <c r="P90" s="127"/>
      <c r="Q90" s="62"/>
      <c r="R90" s="62"/>
      <c r="S90" s="117"/>
    </row>
    <row r="91" spans="1:19" s="2" customFormat="1" ht="65.25" customHeight="1">
      <c r="A91" s="345"/>
      <c r="B91" s="342"/>
      <c r="C91" s="24">
        <v>146</v>
      </c>
      <c r="D91" s="176"/>
      <c r="E91" s="61"/>
      <c r="F91" s="61"/>
      <c r="G91" s="177"/>
      <c r="H91" s="177"/>
      <c r="I91" s="178"/>
      <c r="J91" s="177"/>
      <c r="K91" s="189" t="s">
        <v>113</v>
      </c>
      <c r="L91" s="175" t="s">
        <v>346</v>
      </c>
      <c r="M91" s="175" t="s">
        <v>347</v>
      </c>
      <c r="N91" s="175" t="s">
        <v>346</v>
      </c>
      <c r="O91" s="92"/>
      <c r="P91" s="127"/>
      <c r="Q91" s="62"/>
      <c r="R91" s="62"/>
      <c r="S91" s="117"/>
    </row>
    <row r="92" spans="1:19" s="2" customFormat="1" ht="65.25" customHeight="1">
      <c r="A92" s="346"/>
      <c r="B92" s="343"/>
      <c r="C92" s="24">
        <v>460</v>
      </c>
      <c r="D92" s="176"/>
      <c r="E92" s="61"/>
      <c r="F92" s="61"/>
      <c r="G92" s="177"/>
      <c r="H92" s="177"/>
      <c r="I92" s="178"/>
      <c r="J92" s="177"/>
      <c r="K92" s="183" t="s">
        <v>351</v>
      </c>
      <c r="L92" s="175" t="s">
        <v>352</v>
      </c>
      <c r="M92" s="183" t="s">
        <v>351</v>
      </c>
      <c r="N92" s="175" t="s">
        <v>352</v>
      </c>
      <c r="O92" s="92"/>
      <c r="P92" s="127"/>
      <c r="Q92" s="62"/>
      <c r="R92" s="62"/>
      <c r="S92" s="117"/>
    </row>
    <row r="93" spans="1:19" s="2" customFormat="1" ht="65.25" customHeight="1">
      <c r="A93" s="344">
        <v>10</v>
      </c>
      <c r="B93" s="341" t="s">
        <v>353</v>
      </c>
      <c r="C93" s="24">
        <v>500</v>
      </c>
      <c r="D93" s="176"/>
      <c r="E93" s="61"/>
      <c r="F93" s="61"/>
      <c r="G93" s="177"/>
      <c r="H93" s="177"/>
      <c r="I93" s="178"/>
      <c r="J93" s="177"/>
      <c r="K93" s="183" t="s">
        <v>311</v>
      </c>
      <c r="L93" s="175" t="s">
        <v>354</v>
      </c>
      <c r="M93" s="183"/>
      <c r="N93" s="175" t="s">
        <v>355</v>
      </c>
      <c r="O93" s="92"/>
      <c r="P93" s="127"/>
      <c r="Q93" s="62"/>
      <c r="R93" s="62"/>
      <c r="S93" s="117"/>
    </row>
    <row r="94" spans="1:19" s="2" customFormat="1" ht="65.25" customHeight="1">
      <c r="A94" s="346"/>
      <c r="B94" s="343"/>
      <c r="C94" s="24">
        <v>165</v>
      </c>
      <c r="D94" s="176"/>
      <c r="E94" s="61"/>
      <c r="F94" s="61"/>
      <c r="G94" s="177"/>
      <c r="H94" s="177"/>
      <c r="I94" s="178"/>
      <c r="J94" s="177"/>
      <c r="K94" s="183" t="s">
        <v>356</v>
      </c>
      <c r="L94" s="184" t="s">
        <v>357</v>
      </c>
      <c r="M94" s="183" t="s">
        <v>356</v>
      </c>
      <c r="N94" s="175" t="s">
        <v>358</v>
      </c>
      <c r="O94" s="92"/>
      <c r="P94" s="127"/>
      <c r="Q94" s="62"/>
      <c r="R94" s="62"/>
      <c r="S94" s="117"/>
    </row>
    <row r="95" spans="1:19" s="2" customFormat="1" ht="77.25" customHeight="1">
      <c r="A95" s="283">
        <v>11</v>
      </c>
      <c r="B95" s="175" t="s">
        <v>132</v>
      </c>
      <c r="C95" s="24">
        <v>2700</v>
      </c>
      <c r="D95" s="289">
        <v>2800</v>
      </c>
      <c r="E95" s="261">
        <v>2800</v>
      </c>
      <c r="F95" s="261">
        <v>2800</v>
      </c>
      <c r="G95" s="287">
        <v>2800</v>
      </c>
      <c r="H95" s="287"/>
      <c r="I95" s="288"/>
      <c r="J95" s="287"/>
      <c r="K95" s="190" t="s">
        <v>133</v>
      </c>
      <c r="L95" s="191" t="s">
        <v>134</v>
      </c>
      <c r="M95" s="192" t="s">
        <v>549</v>
      </c>
      <c r="N95" s="192" t="s">
        <v>550</v>
      </c>
      <c r="O95" s="92"/>
      <c r="P95" s="290">
        <v>1110</v>
      </c>
      <c r="Q95" s="14">
        <v>1690</v>
      </c>
      <c r="R95" s="62"/>
      <c r="S95" s="27" t="s">
        <v>135</v>
      </c>
    </row>
    <row r="96" spans="1:19" ht="123.75" customHeight="1">
      <c r="A96" s="237">
        <v>12</v>
      </c>
      <c r="B96" s="94" t="s">
        <v>125</v>
      </c>
      <c r="C96" s="45"/>
      <c r="D96" s="45">
        <v>183</v>
      </c>
      <c r="E96" s="45">
        <v>183</v>
      </c>
      <c r="F96" s="45">
        <v>183</v>
      </c>
      <c r="G96" s="45">
        <v>183</v>
      </c>
      <c r="H96" s="45"/>
      <c r="I96" s="79"/>
      <c r="J96" s="24"/>
      <c r="K96" s="323" t="s">
        <v>604</v>
      </c>
      <c r="L96" s="24" t="s">
        <v>126</v>
      </c>
      <c r="M96" s="24" t="s">
        <v>603</v>
      </c>
      <c r="N96" s="322" t="s">
        <v>602</v>
      </c>
      <c r="O96" s="161"/>
      <c r="P96" s="45"/>
      <c r="Q96" s="24">
        <v>183</v>
      </c>
      <c r="R96" s="162"/>
      <c r="S96" s="163"/>
    </row>
    <row r="97" spans="1:19" s="2" customFormat="1" ht="77.25" customHeight="1">
      <c r="A97" s="283">
        <v>13</v>
      </c>
      <c r="B97" s="175" t="s">
        <v>359</v>
      </c>
      <c r="C97" s="252">
        <v>98</v>
      </c>
      <c r="D97" s="176"/>
      <c r="E97" s="61"/>
      <c r="F97" s="61"/>
      <c r="G97" s="177"/>
      <c r="H97" s="177"/>
      <c r="I97" s="178"/>
      <c r="J97" s="177"/>
      <c r="K97" s="323" t="s">
        <v>604</v>
      </c>
      <c r="L97" s="173" t="s">
        <v>126</v>
      </c>
      <c r="M97" s="193" t="s">
        <v>360</v>
      </c>
      <c r="N97" s="192" t="s">
        <v>361</v>
      </c>
      <c r="O97" s="92"/>
      <c r="P97" s="127"/>
      <c r="Q97" s="62"/>
      <c r="R97" s="62"/>
      <c r="S97" s="117"/>
    </row>
    <row r="98" spans="1:19" s="2" customFormat="1" ht="112.5" customHeight="1">
      <c r="A98" s="283">
        <v>14</v>
      </c>
      <c r="B98" s="175" t="s">
        <v>362</v>
      </c>
      <c r="C98" s="252">
        <v>311</v>
      </c>
      <c r="D98" s="176"/>
      <c r="E98" s="13">
        <v>113</v>
      </c>
      <c r="F98" s="13">
        <v>113</v>
      </c>
      <c r="G98" s="290">
        <v>113</v>
      </c>
      <c r="H98" s="177"/>
      <c r="I98" s="178"/>
      <c r="J98" s="177"/>
      <c r="K98" s="323" t="s">
        <v>604</v>
      </c>
      <c r="L98" s="193" t="s">
        <v>548</v>
      </c>
      <c r="M98" s="24" t="s">
        <v>603</v>
      </c>
      <c r="N98" s="322" t="s">
        <v>602</v>
      </c>
      <c r="O98" s="92"/>
      <c r="P98" s="127"/>
      <c r="Q98" s="14">
        <v>113</v>
      </c>
      <c r="R98" s="62"/>
      <c r="S98" s="117"/>
    </row>
    <row r="99" spans="1:19" ht="45.75" customHeight="1">
      <c r="A99" s="249">
        <v>15</v>
      </c>
      <c r="B99" s="44" t="s">
        <v>551</v>
      </c>
      <c r="C99" s="261"/>
      <c r="D99" s="13">
        <v>2431</v>
      </c>
      <c r="E99" s="13">
        <v>2431</v>
      </c>
      <c r="F99" s="13">
        <v>2431</v>
      </c>
      <c r="G99" s="14">
        <v>2431</v>
      </c>
      <c r="H99" s="14"/>
      <c r="I99" s="69"/>
      <c r="J99" s="14"/>
      <c r="K99" s="70" t="s">
        <v>113</v>
      </c>
      <c r="L99" s="27" t="s">
        <v>112</v>
      </c>
      <c r="M99" s="14" t="s">
        <v>114</v>
      </c>
      <c r="N99" s="90" t="s">
        <v>115</v>
      </c>
      <c r="O99" s="14">
        <v>2415</v>
      </c>
      <c r="P99" s="14">
        <v>2431</v>
      </c>
      <c r="Q99" s="14"/>
      <c r="R99" s="13"/>
      <c r="S99" s="27" t="s">
        <v>116</v>
      </c>
    </row>
    <row r="100" spans="1:19" ht="63.75" customHeight="1">
      <c r="A100" s="237">
        <v>16</v>
      </c>
      <c r="B100" s="27" t="s">
        <v>552</v>
      </c>
      <c r="C100" s="261"/>
      <c r="D100" s="13">
        <v>13080</v>
      </c>
      <c r="E100" s="13">
        <v>13080</v>
      </c>
      <c r="F100" s="13">
        <v>13080</v>
      </c>
      <c r="G100" s="14">
        <v>13080</v>
      </c>
      <c r="H100" s="14"/>
      <c r="I100" s="69"/>
      <c r="J100" s="14"/>
      <c r="K100" s="373" t="s">
        <v>624</v>
      </c>
      <c r="L100" s="27" t="s">
        <v>117</v>
      </c>
      <c r="M100" s="13" t="s">
        <v>118</v>
      </c>
      <c r="N100" s="27" t="s">
        <v>119</v>
      </c>
      <c r="O100" s="14">
        <v>13080</v>
      </c>
      <c r="P100" s="14">
        <v>13080</v>
      </c>
      <c r="Q100" s="14"/>
      <c r="R100" s="14"/>
      <c r="S100" s="27" t="s">
        <v>120</v>
      </c>
    </row>
    <row r="101" spans="1:19" ht="109.5" customHeight="1">
      <c r="A101" s="237">
        <v>17</v>
      </c>
      <c r="B101" s="27" t="s">
        <v>553</v>
      </c>
      <c r="C101" s="261"/>
      <c r="D101" s="13">
        <v>5400</v>
      </c>
      <c r="E101" s="13"/>
      <c r="F101" s="13"/>
      <c r="G101" s="14"/>
      <c r="H101" s="14"/>
      <c r="I101" s="91"/>
      <c r="J101" s="62"/>
      <c r="K101" s="70" t="s">
        <v>113</v>
      </c>
      <c r="L101" s="27" t="s">
        <v>121</v>
      </c>
      <c r="M101" s="13" t="s">
        <v>122</v>
      </c>
      <c r="N101" s="27" t="s">
        <v>123</v>
      </c>
      <c r="O101" s="92"/>
      <c r="P101" s="93"/>
      <c r="Q101" s="14"/>
      <c r="R101" s="93"/>
      <c r="S101" s="27" t="s">
        <v>124</v>
      </c>
    </row>
    <row r="102" spans="1:19" ht="48.75" customHeight="1">
      <c r="A102" s="284">
        <v>18</v>
      </c>
      <c r="B102" s="47" t="s">
        <v>127</v>
      </c>
      <c r="C102" s="292"/>
      <c r="D102" s="48">
        <v>93.75</v>
      </c>
      <c r="E102" s="48"/>
      <c r="F102" s="48"/>
      <c r="G102" s="24"/>
      <c r="H102" s="48"/>
      <c r="I102" s="79"/>
      <c r="J102" s="24"/>
      <c r="K102" s="70" t="s">
        <v>113</v>
      </c>
      <c r="L102" s="94" t="s">
        <v>128</v>
      </c>
      <c r="M102" s="45" t="s">
        <v>129</v>
      </c>
      <c r="N102" s="94" t="s">
        <v>130</v>
      </c>
      <c r="O102" s="86"/>
      <c r="P102" s="45"/>
      <c r="Q102" s="20"/>
      <c r="R102" s="26"/>
      <c r="S102" s="55"/>
    </row>
    <row r="103" spans="1:19" s="157" customFormat="1" ht="48.75" customHeight="1">
      <c r="A103" s="182">
        <v>19</v>
      </c>
      <c r="B103" s="28" t="s">
        <v>555</v>
      </c>
      <c r="C103" s="74"/>
      <c r="D103" s="20"/>
      <c r="E103" s="20">
        <v>2116.25</v>
      </c>
      <c r="F103" s="20">
        <v>2116.25</v>
      </c>
      <c r="G103" s="20"/>
      <c r="H103" s="20">
        <v>2116.25</v>
      </c>
      <c r="I103" s="74"/>
      <c r="J103" s="74"/>
      <c r="K103" s="20" t="s">
        <v>415</v>
      </c>
      <c r="L103" s="22" t="s">
        <v>414</v>
      </c>
      <c r="M103" s="22" t="s">
        <v>416</v>
      </c>
      <c r="N103" s="86" t="s">
        <v>414</v>
      </c>
      <c r="O103" s="20">
        <v>2116.25</v>
      </c>
      <c r="P103" s="20"/>
      <c r="Q103" s="20">
        <v>2116.25</v>
      </c>
      <c r="R103" s="20"/>
      <c r="S103" s="237"/>
    </row>
    <row r="104" spans="1:19" s="157" customFormat="1" ht="48.75" customHeight="1">
      <c r="A104" s="182">
        <v>20</v>
      </c>
      <c r="B104" s="28" t="s">
        <v>556</v>
      </c>
      <c r="C104" s="74"/>
      <c r="D104" s="20"/>
      <c r="E104" s="20">
        <v>2148.75</v>
      </c>
      <c r="F104" s="20">
        <v>2148.75</v>
      </c>
      <c r="G104" s="20"/>
      <c r="H104" s="20">
        <v>2148.75</v>
      </c>
      <c r="I104" s="74"/>
      <c r="J104" s="74"/>
      <c r="K104" s="252" t="s">
        <v>418</v>
      </c>
      <c r="L104" s="173" t="s">
        <v>417</v>
      </c>
      <c r="M104" s="173" t="s">
        <v>419</v>
      </c>
      <c r="N104" s="271" t="s">
        <v>417</v>
      </c>
      <c r="O104" s="252">
        <v>2148.75</v>
      </c>
      <c r="P104" s="252"/>
      <c r="Q104" s="252">
        <v>2148.75</v>
      </c>
      <c r="R104" s="252"/>
      <c r="S104" s="294"/>
    </row>
    <row r="105" spans="1:19" s="157" customFormat="1" ht="48.75" customHeight="1">
      <c r="A105" s="182">
        <v>21</v>
      </c>
      <c r="B105" s="28" t="s">
        <v>557</v>
      </c>
      <c r="C105" s="74"/>
      <c r="D105" s="20"/>
      <c r="E105" s="20">
        <v>550</v>
      </c>
      <c r="F105" s="20">
        <v>550</v>
      </c>
      <c r="G105" s="20"/>
      <c r="H105" s="20">
        <v>550</v>
      </c>
      <c r="I105" s="74"/>
      <c r="J105" s="74"/>
      <c r="K105" s="206" t="s">
        <v>421</v>
      </c>
      <c r="L105" s="205" t="s">
        <v>420</v>
      </c>
      <c r="M105" s="205" t="s">
        <v>422</v>
      </c>
      <c r="N105" s="295" t="s">
        <v>420</v>
      </c>
      <c r="O105" s="206">
        <v>550</v>
      </c>
      <c r="P105" s="206">
        <v>550</v>
      </c>
      <c r="Q105" s="206"/>
      <c r="R105" s="206"/>
      <c r="S105" s="236"/>
    </row>
    <row r="106" spans="1:19" s="157" customFormat="1" ht="48.75" customHeight="1">
      <c r="A106" s="182">
        <v>22</v>
      </c>
      <c r="B106" s="28" t="s">
        <v>558</v>
      </c>
      <c r="C106" s="74"/>
      <c r="D106" s="20"/>
      <c r="E106" s="20">
        <v>85</v>
      </c>
      <c r="F106" s="20">
        <v>85</v>
      </c>
      <c r="G106" s="20"/>
      <c r="H106" s="20">
        <v>85</v>
      </c>
      <c r="I106" s="74"/>
      <c r="J106" s="74"/>
      <c r="K106" s="20" t="s">
        <v>424</v>
      </c>
      <c r="L106" s="22" t="s">
        <v>423</v>
      </c>
      <c r="M106" s="22" t="s">
        <v>425</v>
      </c>
      <c r="N106" s="86" t="s">
        <v>423</v>
      </c>
      <c r="O106" s="20"/>
      <c r="P106" s="20"/>
      <c r="Q106" s="20">
        <v>85</v>
      </c>
      <c r="R106" s="20"/>
      <c r="S106" s="237"/>
    </row>
    <row r="107" spans="1:19" s="157" customFormat="1" ht="48.75" customHeight="1">
      <c r="A107" s="182">
        <v>23</v>
      </c>
      <c r="B107" s="28" t="s">
        <v>559</v>
      </c>
      <c r="C107" s="74"/>
      <c r="D107" s="20"/>
      <c r="E107" s="20">
        <v>613.6</v>
      </c>
      <c r="F107" s="20">
        <v>613.6</v>
      </c>
      <c r="G107" s="20"/>
      <c r="H107" s="20">
        <v>613.6</v>
      </c>
      <c r="I107" s="74"/>
      <c r="J107" s="74"/>
      <c r="K107" s="252" t="s">
        <v>427</v>
      </c>
      <c r="L107" s="173" t="s">
        <v>426</v>
      </c>
      <c r="M107" s="173" t="s">
        <v>425</v>
      </c>
      <c r="N107" s="271" t="s">
        <v>426</v>
      </c>
      <c r="O107" s="252">
        <v>613.6</v>
      </c>
      <c r="P107" s="252"/>
      <c r="Q107" s="252">
        <v>613.6</v>
      </c>
      <c r="R107" s="252"/>
      <c r="S107" s="294"/>
    </row>
    <row r="108" spans="1:19" s="157" customFormat="1" ht="48.75" customHeight="1">
      <c r="A108" s="182">
        <v>24</v>
      </c>
      <c r="B108" s="28" t="s">
        <v>560</v>
      </c>
      <c r="C108" s="74"/>
      <c r="D108" s="20"/>
      <c r="E108" s="20">
        <v>1301.4</v>
      </c>
      <c r="F108" s="20">
        <v>1301.4</v>
      </c>
      <c r="G108" s="20"/>
      <c r="H108" s="20">
        <v>1301.4</v>
      </c>
      <c r="I108" s="74"/>
      <c r="J108" s="74"/>
      <c r="K108" s="206" t="s">
        <v>418</v>
      </c>
      <c r="L108" s="371" t="s">
        <v>623</v>
      </c>
      <c r="M108" s="205" t="s">
        <v>425</v>
      </c>
      <c r="N108" s="372" t="s">
        <v>623</v>
      </c>
      <c r="O108" s="206">
        <v>1301.4</v>
      </c>
      <c r="P108" s="206"/>
      <c r="Q108" s="206">
        <v>1301.4</v>
      </c>
      <c r="R108" s="206"/>
      <c r="S108" s="236"/>
    </row>
    <row r="109" spans="1:19" s="157" customFormat="1" ht="48.75" customHeight="1">
      <c r="A109" s="182">
        <v>25</v>
      </c>
      <c r="B109" s="28" t="s">
        <v>561</v>
      </c>
      <c r="C109" s="74"/>
      <c r="D109" s="20"/>
      <c r="E109" s="20"/>
      <c r="F109" s="20"/>
      <c r="G109" s="20"/>
      <c r="H109" s="20"/>
      <c r="I109" s="74"/>
      <c r="J109" s="74"/>
      <c r="K109" s="20" t="s">
        <v>429</v>
      </c>
      <c r="L109" s="22" t="s">
        <v>428</v>
      </c>
      <c r="M109" s="22" t="s">
        <v>430</v>
      </c>
      <c r="N109" s="28" t="s">
        <v>431</v>
      </c>
      <c r="O109" s="20"/>
      <c r="P109" s="20"/>
      <c r="Q109" s="20"/>
      <c r="R109" s="20"/>
      <c r="S109" s="20" t="s">
        <v>432</v>
      </c>
    </row>
    <row r="110" spans="1:19" s="157" customFormat="1" ht="48.75" customHeight="1">
      <c r="A110" s="182">
        <v>26</v>
      </c>
      <c r="B110" s="28" t="s">
        <v>562</v>
      </c>
      <c r="C110" s="74"/>
      <c r="D110" s="20"/>
      <c r="E110" s="20">
        <v>4316</v>
      </c>
      <c r="F110" s="20">
        <v>4316</v>
      </c>
      <c r="G110" s="20"/>
      <c r="H110" s="20">
        <v>4316</v>
      </c>
      <c r="I110" s="74"/>
      <c r="J110" s="74"/>
      <c r="K110" s="20" t="s">
        <v>413</v>
      </c>
      <c r="L110" s="22" t="s">
        <v>433</v>
      </c>
      <c r="M110" s="22" t="s">
        <v>114</v>
      </c>
      <c r="N110" s="86" t="s">
        <v>115</v>
      </c>
      <c r="O110" s="20">
        <v>4311</v>
      </c>
      <c r="P110" s="20">
        <v>4316</v>
      </c>
      <c r="Q110" s="20"/>
      <c r="R110" s="20"/>
      <c r="S110" s="237"/>
    </row>
    <row r="111" spans="1:19" s="157" customFormat="1" ht="48.75" customHeight="1">
      <c r="A111" s="182">
        <v>27</v>
      </c>
      <c r="B111" s="28" t="s">
        <v>434</v>
      </c>
      <c r="C111" s="74"/>
      <c r="D111" s="20"/>
      <c r="E111" s="20">
        <v>425</v>
      </c>
      <c r="F111" s="20">
        <v>425</v>
      </c>
      <c r="G111" s="20">
        <v>425</v>
      </c>
      <c r="H111" s="20"/>
      <c r="I111" s="74"/>
      <c r="J111" s="74"/>
      <c r="K111" s="252" t="s">
        <v>429</v>
      </c>
      <c r="L111" s="173" t="s">
        <v>434</v>
      </c>
      <c r="M111" s="173" t="s">
        <v>425</v>
      </c>
      <c r="N111" s="271" t="s">
        <v>435</v>
      </c>
      <c r="O111" s="252"/>
      <c r="P111" s="252">
        <v>425</v>
      </c>
      <c r="Q111" s="252"/>
      <c r="R111" s="252"/>
      <c r="S111" s="294"/>
    </row>
    <row r="112" spans="1:19" s="157" customFormat="1" ht="48.75" customHeight="1">
      <c r="A112" s="182">
        <v>28</v>
      </c>
      <c r="B112" s="28" t="s">
        <v>436</v>
      </c>
      <c r="C112" s="74"/>
      <c r="D112" s="20"/>
      <c r="E112" s="20">
        <v>228</v>
      </c>
      <c r="F112" s="20">
        <v>228</v>
      </c>
      <c r="G112" s="20">
        <v>228</v>
      </c>
      <c r="H112" s="20"/>
      <c r="I112" s="74"/>
      <c r="J112" s="74"/>
      <c r="K112" s="206" t="s">
        <v>437</v>
      </c>
      <c r="L112" s="205" t="s">
        <v>436</v>
      </c>
      <c r="M112" s="205" t="s">
        <v>425</v>
      </c>
      <c r="N112" s="210" t="s">
        <v>438</v>
      </c>
      <c r="O112" s="206"/>
      <c r="P112" s="206">
        <v>228</v>
      </c>
      <c r="Q112" s="206"/>
      <c r="R112" s="206"/>
      <c r="S112" s="236"/>
    </row>
    <row r="113" spans="1:19" s="157" customFormat="1" ht="48.75" customHeight="1">
      <c r="A113" s="182">
        <v>29</v>
      </c>
      <c r="B113" s="28" t="s">
        <v>563</v>
      </c>
      <c r="C113" s="74"/>
      <c r="D113" s="293"/>
      <c r="E113" s="252">
        <v>50</v>
      </c>
      <c r="F113" s="252">
        <v>50</v>
      </c>
      <c r="G113" s="252">
        <v>50</v>
      </c>
      <c r="H113" s="252"/>
      <c r="I113" s="74"/>
      <c r="J113" s="74"/>
      <c r="K113" s="20" t="s">
        <v>440</v>
      </c>
      <c r="L113" s="22" t="s">
        <v>439</v>
      </c>
      <c r="M113" s="22" t="s">
        <v>425</v>
      </c>
      <c r="N113" s="86" t="s">
        <v>441</v>
      </c>
      <c r="O113" s="20"/>
      <c r="P113" s="20">
        <v>50</v>
      </c>
      <c r="Q113" s="20"/>
      <c r="R113" s="20"/>
      <c r="S113" s="237"/>
    </row>
    <row r="114" spans="1:19" s="157" customFormat="1" ht="48.75" customHeight="1">
      <c r="A114" s="182">
        <v>30</v>
      </c>
      <c r="B114" s="28" t="s">
        <v>564</v>
      </c>
      <c r="C114" s="74"/>
      <c r="D114" s="252"/>
      <c r="E114" s="252">
        <v>10</v>
      </c>
      <c r="F114" s="252">
        <v>10</v>
      </c>
      <c r="G114" s="252">
        <v>10</v>
      </c>
      <c r="H114" s="252"/>
      <c r="I114" s="207"/>
      <c r="J114" s="204"/>
      <c r="K114" s="173" t="s">
        <v>443</v>
      </c>
      <c r="L114" s="173" t="s">
        <v>442</v>
      </c>
      <c r="M114" s="173" t="s">
        <v>444</v>
      </c>
      <c r="N114" s="271" t="s">
        <v>445</v>
      </c>
      <c r="O114" s="252"/>
      <c r="P114" s="252">
        <v>10</v>
      </c>
      <c r="Q114" s="252"/>
      <c r="R114" s="252"/>
      <c r="S114" s="294"/>
    </row>
    <row r="115" spans="1:19" s="157" customFormat="1" ht="48.75" customHeight="1">
      <c r="A115" s="182">
        <v>31</v>
      </c>
      <c r="B115" s="28" t="s">
        <v>565</v>
      </c>
      <c r="C115" s="74"/>
      <c r="D115" s="252"/>
      <c r="E115" s="252">
        <v>98</v>
      </c>
      <c r="F115" s="252">
        <v>98</v>
      </c>
      <c r="G115" s="252">
        <v>98</v>
      </c>
      <c r="H115" s="252"/>
      <c r="I115" s="74"/>
      <c r="J115" s="204"/>
      <c r="K115" s="205" t="s">
        <v>447</v>
      </c>
      <c r="L115" s="205" t="s">
        <v>446</v>
      </c>
      <c r="M115" s="371" t="s">
        <v>622</v>
      </c>
      <c r="N115" s="295" t="s">
        <v>446</v>
      </c>
      <c r="O115" s="206"/>
      <c r="P115" s="206">
        <v>98</v>
      </c>
      <c r="Q115" s="206"/>
      <c r="R115" s="206"/>
      <c r="S115" s="236"/>
    </row>
    <row r="116" spans="1:19" s="157" customFormat="1" ht="37.5" customHeight="1">
      <c r="A116" s="182">
        <v>32</v>
      </c>
      <c r="B116" s="307" t="s">
        <v>585</v>
      </c>
      <c r="C116" s="24"/>
      <c r="D116" s="252"/>
      <c r="E116" s="255">
        <v>300</v>
      </c>
      <c r="F116" s="255">
        <v>300</v>
      </c>
      <c r="G116" s="206"/>
      <c r="H116" s="206">
        <v>300</v>
      </c>
      <c r="I116" s="24"/>
      <c r="J116" s="24"/>
      <c r="K116" s="205" t="s">
        <v>607</v>
      </c>
      <c r="L116" s="205" t="s">
        <v>606</v>
      </c>
      <c r="M116" s="205" t="s">
        <v>37</v>
      </c>
      <c r="N116" s="161" t="s">
        <v>605</v>
      </c>
      <c r="O116" s="206"/>
      <c r="P116" s="206">
        <v>300</v>
      </c>
      <c r="Q116" s="206"/>
      <c r="R116" s="206"/>
      <c r="S116" s="236"/>
    </row>
    <row r="117" spans="1:19" s="157" customFormat="1" ht="32.25" customHeight="1">
      <c r="A117" s="182">
        <v>33</v>
      </c>
      <c r="B117" s="307" t="s">
        <v>587</v>
      </c>
      <c r="C117" s="24"/>
      <c r="D117" s="252"/>
      <c r="E117" s="255">
        <v>179</v>
      </c>
      <c r="F117" s="255">
        <v>179</v>
      </c>
      <c r="G117" s="206"/>
      <c r="H117" s="206">
        <v>179</v>
      </c>
      <c r="I117" s="24"/>
      <c r="J117" s="24"/>
      <c r="K117" s="324" t="s">
        <v>586</v>
      </c>
      <c r="L117" s="205" t="s">
        <v>609</v>
      </c>
      <c r="M117" s="205" t="s">
        <v>37</v>
      </c>
      <c r="N117" s="161" t="s">
        <v>608</v>
      </c>
      <c r="O117" s="252"/>
      <c r="P117" s="252">
        <v>179</v>
      </c>
      <c r="Q117" s="252"/>
      <c r="R117" s="252"/>
      <c r="S117" s="252"/>
    </row>
    <row r="118" spans="1:19" s="157" customFormat="1" ht="32.25" customHeight="1">
      <c r="A118" s="182">
        <v>34</v>
      </c>
      <c r="B118" s="307" t="s">
        <v>588</v>
      </c>
      <c r="C118" s="255"/>
      <c r="D118" s="206"/>
      <c r="E118" s="24">
        <v>800</v>
      </c>
      <c r="F118" s="24">
        <v>800</v>
      </c>
      <c r="G118" s="252"/>
      <c r="H118" s="252">
        <v>800</v>
      </c>
      <c r="I118" s="255"/>
      <c r="J118" s="255"/>
      <c r="K118" s="308" t="s">
        <v>586</v>
      </c>
      <c r="L118" s="205" t="s">
        <v>611</v>
      </c>
      <c r="M118" s="205" t="s">
        <v>37</v>
      </c>
      <c r="N118" s="161" t="s">
        <v>610</v>
      </c>
      <c r="O118" s="206"/>
      <c r="P118" s="206">
        <v>800</v>
      </c>
      <c r="Q118" s="206"/>
      <c r="R118" s="206"/>
      <c r="S118" s="206"/>
    </row>
    <row r="119" spans="1:19" s="157" customFormat="1" ht="32.25" customHeight="1">
      <c r="A119" s="182">
        <v>35</v>
      </c>
      <c r="B119" s="94" t="s">
        <v>566</v>
      </c>
      <c r="C119" s="24"/>
      <c r="D119" s="252"/>
      <c r="E119" s="255"/>
      <c r="F119" s="255"/>
      <c r="G119" s="206"/>
      <c r="H119" s="206"/>
      <c r="I119" s="24"/>
      <c r="J119" s="24"/>
      <c r="K119" s="252" t="s">
        <v>437</v>
      </c>
      <c r="L119" s="184" t="s">
        <v>449</v>
      </c>
      <c r="M119" s="205" t="s">
        <v>425</v>
      </c>
      <c r="N119" s="161" t="s">
        <v>449</v>
      </c>
      <c r="O119" s="252"/>
      <c r="P119" s="252"/>
      <c r="Q119" s="252"/>
      <c r="R119" s="252"/>
      <c r="S119" s="252"/>
    </row>
    <row r="120" spans="1:19" s="157" customFormat="1" ht="32.25" customHeight="1">
      <c r="A120" s="182">
        <v>36</v>
      </c>
      <c r="B120" s="171" t="s">
        <v>567</v>
      </c>
      <c r="C120" s="255"/>
      <c r="D120" s="206"/>
      <c r="E120" s="24"/>
      <c r="F120" s="24"/>
      <c r="G120" s="252"/>
      <c r="H120" s="252"/>
      <c r="I120" s="255"/>
      <c r="J120" s="255"/>
      <c r="K120" s="206" t="s">
        <v>437</v>
      </c>
      <c r="L120" s="45" t="s">
        <v>450</v>
      </c>
      <c r="M120" s="173" t="s">
        <v>425</v>
      </c>
      <c r="N120" s="296" t="s">
        <v>451</v>
      </c>
      <c r="O120" s="206"/>
      <c r="P120" s="206"/>
      <c r="Q120" s="206"/>
      <c r="R120" s="206"/>
      <c r="S120" s="206"/>
    </row>
    <row r="121" spans="1:19" s="157" customFormat="1" ht="32.25" customHeight="1">
      <c r="A121" s="182">
        <v>37</v>
      </c>
      <c r="B121" s="94" t="s">
        <v>568</v>
      </c>
      <c r="C121" s="24"/>
      <c r="D121" s="252"/>
      <c r="E121" s="255"/>
      <c r="F121" s="255"/>
      <c r="G121" s="206"/>
      <c r="H121" s="206"/>
      <c r="I121" s="24"/>
      <c r="J121" s="24"/>
      <c r="K121" s="252" t="s">
        <v>440</v>
      </c>
      <c r="L121" s="184" t="s">
        <v>452</v>
      </c>
      <c r="M121" s="205" t="s">
        <v>425</v>
      </c>
      <c r="N121" s="161" t="s">
        <v>452</v>
      </c>
      <c r="O121" s="252"/>
      <c r="P121" s="252"/>
      <c r="Q121" s="252"/>
      <c r="R121" s="252"/>
      <c r="S121" s="294"/>
    </row>
    <row r="122" spans="1:19" s="157" customFormat="1" ht="32.25" customHeight="1">
      <c r="A122" s="182">
        <v>38</v>
      </c>
      <c r="B122" s="171" t="s">
        <v>569</v>
      </c>
      <c r="C122" s="255"/>
      <c r="D122" s="206"/>
      <c r="E122" s="24"/>
      <c r="F122" s="24"/>
      <c r="G122" s="252"/>
      <c r="H122" s="252"/>
      <c r="I122" s="255"/>
      <c r="J122" s="255"/>
      <c r="K122" s="206" t="s">
        <v>454</v>
      </c>
      <c r="L122" s="45" t="s">
        <v>453</v>
      </c>
      <c r="M122" s="173" t="s">
        <v>425</v>
      </c>
      <c r="N122" s="296" t="s">
        <v>453</v>
      </c>
      <c r="O122" s="206"/>
      <c r="P122" s="206"/>
      <c r="Q122" s="206"/>
      <c r="R122" s="206"/>
      <c r="S122" s="206"/>
    </row>
    <row r="123" spans="1:19" s="157" customFormat="1" ht="44.25" customHeight="1">
      <c r="A123" s="182">
        <v>39</v>
      </c>
      <c r="B123" s="94" t="s">
        <v>570</v>
      </c>
      <c r="C123" s="24"/>
      <c r="D123" s="252"/>
      <c r="E123" s="255"/>
      <c r="F123" s="255"/>
      <c r="G123" s="206"/>
      <c r="H123" s="206"/>
      <c r="I123" s="24"/>
      <c r="J123" s="24"/>
      <c r="K123" s="252" t="s">
        <v>456</v>
      </c>
      <c r="L123" s="184" t="s">
        <v>455</v>
      </c>
      <c r="M123" s="205" t="s">
        <v>457</v>
      </c>
      <c r="N123" s="210" t="s">
        <v>554</v>
      </c>
      <c r="O123" s="206"/>
      <c r="P123" s="206"/>
      <c r="Q123" s="206"/>
      <c r="R123" s="206"/>
      <c r="S123" s="236"/>
    </row>
    <row r="124" spans="1:19" s="157" customFormat="1" ht="32.25" customHeight="1">
      <c r="A124" s="182">
        <v>40</v>
      </c>
      <c r="B124" s="28" t="s">
        <v>571</v>
      </c>
      <c r="C124" s="20"/>
      <c r="D124" s="20"/>
      <c r="E124" s="20"/>
      <c r="F124" s="20"/>
      <c r="G124" s="20"/>
      <c r="H124" s="20"/>
      <c r="I124" s="20"/>
      <c r="J124" s="20"/>
      <c r="K124" s="20" t="s">
        <v>78</v>
      </c>
      <c r="L124" s="22" t="s">
        <v>458</v>
      </c>
      <c r="M124" s="22" t="s">
        <v>459</v>
      </c>
      <c r="N124" s="86"/>
      <c r="O124" s="20"/>
      <c r="P124" s="20"/>
      <c r="Q124" s="20"/>
      <c r="R124" s="20"/>
      <c r="S124" s="237"/>
    </row>
    <row r="125" spans="1:19" s="157" customFormat="1" ht="32.25" customHeight="1">
      <c r="A125" s="182">
        <v>41</v>
      </c>
      <c r="B125" s="168" t="s">
        <v>572</v>
      </c>
      <c r="C125" s="252"/>
      <c r="D125" s="252"/>
      <c r="E125" s="252"/>
      <c r="F125" s="252"/>
      <c r="G125" s="252"/>
      <c r="H125" s="252"/>
      <c r="I125" s="252"/>
      <c r="J125" s="252"/>
      <c r="K125" s="173" t="s">
        <v>114</v>
      </c>
      <c r="L125" s="173" t="s">
        <v>460</v>
      </c>
      <c r="M125" s="173" t="s">
        <v>461</v>
      </c>
      <c r="N125" s="271"/>
      <c r="O125" s="252"/>
      <c r="P125" s="252"/>
      <c r="Q125" s="252"/>
      <c r="R125" s="252"/>
      <c r="S125" s="294"/>
    </row>
    <row r="126" spans="1:19" s="157" customFormat="1" ht="32.25" customHeight="1">
      <c r="A126" s="182">
        <v>42</v>
      </c>
      <c r="B126" s="210" t="s">
        <v>573</v>
      </c>
      <c r="C126" s="206"/>
      <c r="D126" s="206"/>
      <c r="E126" s="206"/>
      <c r="F126" s="206"/>
      <c r="G126" s="206"/>
      <c r="H126" s="206"/>
      <c r="I126" s="206"/>
      <c r="J126" s="206"/>
      <c r="K126" s="205" t="s">
        <v>447</v>
      </c>
      <c r="L126" s="205" t="s">
        <v>462</v>
      </c>
      <c r="M126" s="205" t="s">
        <v>447</v>
      </c>
      <c r="N126" s="295"/>
      <c r="O126" s="206"/>
      <c r="P126" s="206"/>
      <c r="Q126" s="206"/>
      <c r="R126" s="206"/>
      <c r="S126" s="236"/>
    </row>
    <row r="127" spans="1:19" s="157" customFormat="1" ht="32.25" customHeight="1">
      <c r="A127" s="182">
        <v>43</v>
      </c>
      <c r="B127" s="28" t="s">
        <v>574</v>
      </c>
      <c r="C127" s="20"/>
      <c r="D127" s="20"/>
      <c r="E127" s="20"/>
      <c r="F127" s="20"/>
      <c r="G127" s="20"/>
      <c r="H127" s="20"/>
      <c r="I127" s="20"/>
      <c r="J127" s="20"/>
      <c r="K127" s="20" t="s">
        <v>464</v>
      </c>
      <c r="L127" s="22" t="s">
        <v>463</v>
      </c>
      <c r="M127" s="22" t="s">
        <v>425</v>
      </c>
      <c r="N127" s="86"/>
      <c r="O127" s="20"/>
      <c r="P127" s="20"/>
      <c r="Q127" s="20"/>
      <c r="R127" s="20"/>
      <c r="S127" s="237"/>
    </row>
    <row r="128" spans="1:19" s="157" customFormat="1" ht="32.25" customHeight="1">
      <c r="A128" s="182">
        <v>44</v>
      </c>
      <c r="B128" s="168" t="s">
        <v>575</v>
      </c>
      <c r="C128" s="252"/>
      <c r="D128" s="252"/>
      <c r="E128" s="252"/>
      <c r="F128" s="252"/>
      <c r="G128" s="252"/>
      <c r="H128" s="252"/>
      <c r="I128" s="252"/>
      <c r="J128" s="252"/>
      <c r="K128" s="173"/>
      <c r="L128" s="173" t="s">
        <v>465</v>
      </c>
      <c r="M128" s="252"/>
      <c r="N128" s="271"/>
      <c r="O128" s="252"/>
      <c r="P128" s="252"/>
      <c r="Q128" s="252"/>
      <c r="R128" s="252"/>
      <c r="S128" s="294"/>
    </row>
    <row r="129" spans="1:19" s="157" customFormat="1" ht="32.25" customHeight="1">
      <c r="A129" s="182">
        <v>45</v>
      </c>
      <c r="B129" s="210" t="s">
        <v>576</v>
      </c>
      <c r="C129" s="206"/>
      <c r="D129" s="206"/>
      <c r="E129" s="206"/>
      <c r="F129" s="206"/>
      <c r="G129" s="206"/>
      <c r="H129" s="206"/>
      <c r="I129" s="206"/>
      <c r="J129" s="206"/>
      <c r="K129" s="206" t="s">
        <v>418</v>
      </c>
      <c r="L129" s="205" t="s">
        <v>466</v>
      </c>
      <c r="M129" s="205" t="s">
        <v>425</v>
      </c>
      <c r="N129" s="295"/>
      <c r="O129" s="206"/>
      <c r="P129" s="206"/>
      <c r="Q129" s="206"/>
      <c r="R129" s="206"/>
      <c r="S129" s="236"/>
    </row>
    <row r="130" spans="1:19" s="157" customFormat="1" ht="32.25" customHeight="1">
      <c r="A130" s="182">
        <v>46</v>
      </c>
      <c r="B130" s="28" t="s">
        <v>577</v>
      </c>
      <c r="C130" s="20"/>
      <c r="D130" s="20"/>
      <c r="E130" s="20"/>
      <c r="F130" s="20"/>
      <c r="G130" s="20"/>
      <c r="H130" s="20"/>
      <c r="I130" s="20"/>
      <c r="J130" s="20"/>
      <c r="K130" s="20" t="s">
        <v>415</v>
      </c>
      <c r="L130" s="22" t="s">
        <v>467</v>
      </c>
      <c r="M130" s="22" t="s">
        <v>425</v>
      </c>
      <c r="N130" s="86"/>
      <c r="O130" s="20"/>
      <c r="P130" s="20"/>
      <c r="Q130" s="20"/>
      <c r="R130" s="20"/>
      <c r="S130" s="237"/>
    </row>
    <row r="131" spans="1:19" s="157" customFormat="1" ht="32.25" customHeight="1">
      <c r="A131" s="182">
        <v>47</v>
      </c>
      <c r="B131" s="168" t="s">
        <v>578</v>
      </c>
      <c r="C131" s="252"/>
      <c r="D131" s="252"/>
      <c r="E131" s="252"/>
      <c r="F131" s="252"/>
      <c r="G131" s="252"/>
      <c r="H131" s="252"/>
      <c r="I131" s="252"/>
      <c r="J131" s="252"/>
      <c r="K131" s="252" t="s">
        <v>454</v>
      </c>
      <c r="L131" s="173" t="s">
        <v>468</v>
      </c>
      <c r="M131" s="173" t="s">
        <v>425</v>
      </c>
      <c r="N131" s="271"/>
      <c r="O131" s="252"/>
      <c r="P131" s="252"/>
      <c r="Q131" s="252"/>
      <c r="R131" s="252"/>
      <c r="S131" s="294"/>
    </row>
    <row r="132" spans="1:19" ht="33.75" customHeight="1">
      <c r="A132" s="285">
        <v>48</v>
      </c>
      <c r="B132" s="291" t="s">
        <v>131</v>
      </c>
      <c r="C132" s="45"/>
      <c r="D132" s="45"/>
      <c r="E132" s="23"/>
      <c r="F132" s="45"/>
      <c r="G132" s="24"/>
      <c r="H132" s="45"/>
      <c r="I132" s="79"/>
      <c r="J132" s="24"/>
      <c r="K132" s="95"/>
      <c r="L132" s="94"/>
      <c r="M132" s="45"/>
      <c r="N132" s="94"/>
      <c r="O132" s="86"/>
      <c r="P132" s="45"/>
      <c r="Q132" s="20"/>
      <c r="R132" s="26"/>
      <c r="S132" s="55"/>
    </row>
    <row r="133" spans="1:19" ht="18" customHeight="1">
      <c r="A133" s="236">
        <v>49</v>
      </c>
      <c r="B133" s="168" t="s">
        <v>136</v>
      </c>
      <c r="C133" s="50"/>
      <c r="D133" s="50"/>
      <c r="E133" s="49"/>
      <c r="F133" s="49"/>
      <c r="G133" s="26"/>
      <c r="H133" s="26"/>
      <c r="I133" s="96"/>
      <c r="J133" s="26"/>
      <c r="K133" s="97"/>
      <c r="L133" s="55"/>
      <c r="M133" s="26"/>
      <c r="N133" s="55"/>
      <c r="O133" s="55"/>
      <c r="P133" s="26"/>
      <c r="Q133" s="26"/>
      <c r="R133" s="26"/>
      <c r="S133" s="28"/>
    </row>
    <row r="134" spans="1:19" ht="18" customHeight="1">
      <c r="A134" s="236">
        <v>50</v>
      </c>
      <c r="B134" s="168" t="s">
        <v>137</v>
      </c>
      <c r="C134" s="50"/>
      <c r="D134" s="50"/>
      <c r="E134" s="49"/>
      <c r="F134" s="49"/>
      <c r="G134" s="26"/>
      <c r="H134" s="26"/>
      <c r="I134" s="96"/>
      <c r="J134" s="26"/>
      <c r="K134" s="97"/>
      <c r="L134" s="55"/>
      <c r="M134" s="26"/>
      <c r="N134" s="55"/>
      <c r="O134" s="55"/>
      <c r="P134" s="26"/>
      <c r="Q134" s="26"/>
      <c r="R134" s="26"/>
      <c r="S134" s="28"/>
    </row>
    <row r="135" spans="1:19" ht="24" customHeight="1">
      <c r="A135" s="236">
        <v>51</v>
      </c>
      <c r="B135" s="168" t="s">
        <v>138</v>
      </c>
      <c r="C135" s="50"/>
      <c r="D135" s="50"/>
      <c r="E135" s="51"/>
      <c r="F135" s="51"/>
      <c r="G135" s="26"/>
      <c r="H135" s="52"/>
      <c r="I135" s="96"/>
      <c r="J135" s="26"/>
      <c r="K135" s="98"/>
      <c r="L135" s="99"/>
      <c r="M135" s="52"/>
      <c r="N135" s="99"/>
      <c r="O135" s="99"/>
      <c r="P135" s="52"/>
      <c r="Q135" s="52"/>
      <c r="R135" s="52"/>
      <c r="S135" s="28"/>
    </row>
    <row r="136" spans="1:19" ht="24.75" customHeight="1">
      <c r="A136" s="35" t="s">
        <v>139</v>
      </c>
      <c r="B136" s="53" t="s">
        <v>140</v>
      </c>
      <c r="C136" s="10">
        <f>SUM(C138:C138)</f>
        <v>2439</v>
      </c>
      <c r="D136" s="10">
        <f>SUM(D138:D138)</f>
        <v>2339</v>
      </c>
      <c r="E136" s="10">
        <f>SUM(E137:E138)</f>
        <v>1993</v>
      </c>
      <c r="F136" s="10">
        <f>SUM(F137:F138)</f>
        <v>1993</v>
      </c>
      <c r="G136" s="8">
        <f>SUM(G137:G138)</f>
        <v>1145</v>
      </c>
      <c r="H136" s="8">
        <f>SUM(H137:H138)</f>
        <v>748</v>
      </c>
      <c r="I136" s="63">
        <f>SUM(I137:I138)</f>
        <v>100</v>
      </c>
      <c r="J136" s="8">
        <f>SUM(J138:J138)</f>
        <v>0</v>
      </c>
      <c r="K136" s="82"/>
      <c r="L136" s="35"/>
      <c r="M136" s="8"/>
      <c r="N136" s="35"/>
      <c r="O136" s="35"/>
      <c r="P136" s="8">
        <f>SUM(P137:P138)</f>
        <v>750</v>
      </c>
      <c r="Q136" s="8">
        <f>SUM(Q137:Q138)</f>
        <v>1243</v>
      </c>
      <c r="R136" s="8"/>
      <c r="S136" s="116"/>
    </row>
    <row r="137" spans="1:19" s="318" customFormat="1" ht="116.25" customHeight="1">
      <c r="A137" s="319">
        <v>1</v>
      </c>
      <c r="B137" s="307" t="s">
        <v>593</v>
      </c>
      <c r="C137" s="314"/>
      <c r="D137" s="314"/>
      <c r="E137" s="23">
        <v>750</v>
      </c>
      <c r="F137" s="23">
        <v>750</v>
      </c>
      <c r="G137" s="23">
        <v>750</v>
      </c>
      <c r="H137" s="315"/>
      <c r="I137" s="316"/>
      <c r="J137" s="315"/>
      <c r="K137" s="45" t="s">
        <v>595</v>
      </c>
      <c r="L137" s="45" t="s">
        <v>596</v>
      </c>
      <c r="M137" s="329" t="s">
        <v>597</v>
      </c>
      <c r="N137" s="328" t="s">
        <v>616</v>
      </c>
      <c r="O137" s="313"/>
      <c r="P137" s="24">
        <v>750</v>
      </c>
      <c r="Q137" s="315"/>
      <c r="R137" s="315"/>
      <c r="S137" s="317"/>
    </row>
    <row r="138" spans="1:19" ht="174.75" customHeight="1">
      <c r="A138" s="16">
        <v>2</v>
      </c>
      <c r="B138" s="307" t="s">
        <v>594</v>
      </c>
      <c r="C138" s="23">
        <v>2439</v>
      </c>
      <c r="D138" s="23">
        <v>2339</v>
      </c>
      <c r="E138" s="23">
        <v>1243</v>
      </c>
      <c r="F138" s="23">
        <v>1243</v>
      </c>
      <c r="G138" s="24">
        <v>395</v>
      </c>
      <c r="H138" s="24">
        <v>748</v>
      </c>
      <c r="I138" s="79">
        <v>100</v>
      </c>
      <c r="J138" s="162"/>
      <c r="K138" s="335" t="s">
        <v>620</v>
      </c>
      <c r="L138" s="94" t="s">
        <v>142</v>
      </c>
      <c r="M138" s="334" t="s">
        <v>619</v>
      </c>
      <c r="N138" s="336" t="s">
        <v>621</v>
      </c>
      <c r="O138" s="163"/>
      <c r="P138" s="162"/>
      <c r="Q138" s="24">
        <v>1243</v>
      </c>
      <c r="R138" s="24"/>
      <c r="S138" s="94" t="s">
        <v>143</v>
      </c>
    </row>
    <row r="139" spans="1:19" ht="24.75" customHeight="1">
      <c r="A139" s="35" t="s">
        <v>144</v>
      </c>
      <c r="B139" s="36" t="s">
        <v>145</v>
      </c>
      <c r="C139" s="10">
        <f>SUM(C140:C140)</f>
        <v>3435.4</v>
      </c>
      <c r="D139" s="10">
        <f>SUM(D140:D140)</f>
        <v>8866</v>
      </c>
      <c r="E139" s="10">
        <f>SUM(E140:E140)</f>
        <v>1132</v>
      </c>
      <c r="F139" s="10">
        <f>SUM(F140:F140)</f>
        <v>1132</v>
      </c>
      <c r="G139" s="8">
        <f>SUM(G140:G140)</f>
        <v>0</v>
      </c>
      <c r="H139" s="8">
        <f>SUM(H140:H140)</f>
        <v>1132</v>
      </c>
      <c r="I139" s="63">
        <f>SUM(I140:I140)</f>
        <v>0</v>
      </c>
      <c r="J139" s="8"/>
      <c r="K139" s="82"/>
      <c r="L139" s="35"/>
      <c r="M139" s="8"/>
      <c r="N139" s="35"/>
      <c r="O139" s="8">
        <v>0</v>
      </c>
      <c r="P139" s="8"/>
      <c r="Q139" s="8">
        <f>SUM(Q140:Q140)</f>
        <v>1132</v>
      </c>
      <c r="R139" s="8"/>
      <c r="S139" s="116"/>
    </row>
    <row r="140" spans="1:19" ht="60.75" customHeight="1">
      <c r="A140" s="26">
        <v>1</v>
      </c>
      <c r="B140" s="28" t="s">
        <v>146</v>
      </c>
      <c r="C140" s="23">
        <v>3435.4</v>
      </c>
      <c r="D140" s="23">
        <v>8866</v>
      </c>
      <c r="E140" s="23">
        <v>1132</v>
      </c>
      <c r="F140" s="23">
        <v>1132</v>
      </c>
      <c r="G140" s="20"/>
      <c r="H140" s="26">
        <v>1132</v>
      </c>
      <c r="I140" s="100"/>
      <c r="J140" s="16"/>
      <c r="K140" s="76" t="s">
        <v>147</v>
      </c>
      <c r="L140" s="86" t="s">
        <v>148</v>
      </c>
      <c r="M140" s="326" t="s">
        <v>613</v>
      </c>
      <c r="N140" s="325" t="s">
        <v>612</v>
      </c>
      <c r="O140" s="16">
        <v>0</v>
      </c>
      <c r="P140" s="16"/>
      <c r="Q140" s="16">
        <v>1132</v>
      </c>
      <c r="R140" s="16"/>
      <c r="S140" s="28" t="s">
        <v>149</v>
      </c>
    </row>
    <row r="141" spans="1:19" ht="24.75" customHeight="1">
      <c r="A141" s="35" t="s">
        <v>150</v>
      </c>
      <c r="B141" s="36" t="s">
        <v>151</v>
      </c>
      <c r="C141" s="10">
        <f>SUM(C142:C143)</f>
        <v>0</v>
      </c>
      <c r="D141" s="10">
        <f>SUM(D142:D143)</f>
        <v>0</v>
      </c>
      <c r="E141" s="10">
        <f>SUM(E142:E143)</f>
        <v>0</v>
      </c>
      <c r="F141" s="10"/>
      <c r="G141" s="8"/>
      <c r="H141" s="8"/>
      <c r="I141" s="63"/>
      <c r="J141" s="8"/>
      <c r="K141" s="82"/>
      <c r="L141" s="35"/>
      <c r="M141" s="8"/>
      <c r="N141" s="35"/>
      <c r="O141" s="35"/>
      <c r="P141" s="8"/>
      <c r="Q141" s="8"/>
      <c r="R141" s="8"/>
      <c r="S141" s="116"/>
    </row>
    <row r="142" spans="1:19" s="1" customFormat="1" ht="18" customHeight="1">
      <c r="A142" s="57">
        <v>1</v>
      </c>
      <c r="B142" s="28" t="s">
        <v>152</v>
      </c>
      <c r="C142" s="49"/>
      <c r="D142" s="49"/>
      <c r="E142" s="49"/>
      <c r="F142" s="49"/>
      <c r="G142" s="49"/>
      <c r="H142" s="57"/>
      <c r="I142" s="101"/>
      <c r="J142" s="57"/>
      <c r="K142" s="102"/>
      <c r="L142" s="56"/>
      <c r="M142" s="57"/>
      <c r="N142" s="56"/>
      <c r="O142" s="56"/>
      <c r="P142" s="57"/>
      <c r="Q142" s="57"/>
      <c r="R142" s="57"/>
      <c r="S142" s="56"/>
    </row>
    <row r="143" spans="1:19" s="1" customFormat="1" ht="18" customHeight="1">
      <c r="A143" s="57">
        <v>2</v>
      </c>
      <c r="B143" s="28" t="s">
        <v>153</v>
      </c>
      <c r="C143" s="49"/>
      <c r="D143" s="49"/>
      <c r="E143" s="49"/>
      <c r="F143" s="49"/>
      <c r="G143" s="49"/>
      <c r="H143" s="57"/>
      <c r="I143" s="101"/>
      <c r="J143" s="57"/>
      <c r="K143" s="102"/>
      <c r="L143" s="56"/>
      <c r="M143" s="57"/>
      <c r="N143" s="56"/>
      <c r="O143" s="56"/>
      <c r="P143" s="57"/>
      <c r="Q143" s="57"/>
      <c r="R143" s="57"/>
      <c r="S143" s="56"/>
    </row>
    <row r="144" spans="1:19" ht="24.75" customHeight="1">
      <c r="A144" s="35" t="s">
        <v>154</v>
      </c>
      <c r="B144" s="36" t="s">
        <v>155</v>
      </c>
      <c r="C144" s="58">
        <v>1337</v>
      </c>
      <c r="D144" s="58"/>
      <c r="E144" s="58"/>
      <c r="F144" s="10"/>
      <c r="G144" s="41"/>
      <c r="H144" s="41"/>
      <c r="I144" s="63"/>
      <c r="J144" s="42"/>
      <c r="K144" s="82"/>
      <c r="L144" s="35"/>
      <c r="M144" s="8"/>
      <c r="N144" s="35"/>
      <c r="O144" s="35"/>
      <c r="P144" s="8"/>
      <c r="Q144" s="42"/>
      <c r="R144" s="8"/>
      <c r="S144" s="116"/>
    </row>
    <row r="145" spans="1:19" ht="50.25" customHeight="1">
      <c r="A145" s="43">
        <v>1</v>
      </c>
      <c r="B145" s="59" t="s">
        <v>156</v>
      </c>
      <c r="C145" s="60">
        <v>1337</v>
      </c>
      <c r="D145" s="60"/>
      <c r="E145" s="60"/>
      <c r="F145" s="60"/>
      <c r="G145" s="60"/>
      <c r="H145" s="60"/>
      <c r="I145" s="103"/>
      <c r="J145" s="60"/>
      <c r="K145" s="104"/>
      <c r="L145" s="27"/>
      <c r="M145" s="105"/>
      <c r="N145" s="27"/>
      <c r="O145" s="106"/>
      <c r="P145" s="15"/>
      <c r="Q145" s="60"/>
      <c r="R145" s="15"/>
      <c r="S145" s="27"/>
    </row>
    <row r="146" spans="1:19" ht="24.75" customHeight="1">
      <c r="A146" s="35" t="s">
        <v>157</v>
      </c>
      <c r="B146" s="36" t="s">
        <v>158</v>
      </c>
      <c r="C146" s="10">
        <f>SUM(C147:C149)</f>
        <v>0</v>
      </c>
      <c r="D146" s="10">
        <f>SUM(D147:D149)</f>
        <v>0</v>
      </c>
      <c r="E146" s="10">
        <f>SUM(E147:E149)</f>
        <v>0</v>
      </c>
      <c r="F146" s="10"/>
      <c r="G146" s="8"/>
      <c r="H146" s="8"/>
      <c r="I146" s="63"/>
      <c r="J146" s="8"/>
      <c r="K146" s="82"/>
      <c r="L146" s="35"/>
      <c r="M146" s="8"/>
      <c r="N146" s="35"/>
      <c r="O146" s="35"/>
      <c r="P146" s="8"/>
      <c r="Q146" s="8"/>
      <c r="R146" s="8"/>
      <c r="S146" s="116"/>
    </row>
    <row r="147" spans="1:19" ht="24.75" customHeight="1">
      <c r="A147" s="93">
        <v>1</v>
      </c>
      <c r="B147" s="28" t="s">
        <v>159</v>
      </c>
      <c r="C147" s="61"/>
      <c r="D147" s="61"/>
      <c r="E147" s="61"/>
      <c r="F147" s="61"/>
      <c r="G147" s="62"/>
      <c r="H147" s="62"/>
      <c r="I147" s="107"/>
      <c r="J147" s="62"/>
      <c r="K147" s="108"/>
      <c r="L147" s="92"/>
      <c r="M147" s="62"/>
      <c r="N147" s="92"/>
      <c r="O147" s="92"/>
      <c r="P147" s="62"/>
      <c r="Q147" s="62"/>
      <c r="R147" s="62"/>
      <c r="S147" s="117"/>
    </row>
    <row r="148" spans="1:19" ht="18" customHeight="1">
      <c r="A148" s="37">
        <v>2</v>
      </c>
      <c r="B148" s="28" t="s">
        <v>160</v>
      </c>
      <c r="C148" s="50"/>
      <c r="D148" s="50"/>
      <c r="E148" s="49"/>
      <c r="F148" s="49"/>
      <c r="G148" s="26"/>
      <c r="H148" s="26"/>
      <c r="I148" s="96"/>
      <c r="J148" s="26"/>
      <c r="K148" s="97"/>
      <c r="L148" s="55"/>
      <c r="M148" s="26"/>
      <c r="N148" s="55"/>
      <c r="O148" s="55"/>
      <c r="P148" s="26"/>
      <c r="Q148" s="26"/>
      <c r="R148" s="26"/>
      <c r="S148" s="86"/>
    </row>
    <row r="149" spans="1:19" ht="18" customHeight="1">
      <c r="A149" s="37">
        <v>3</v>
      </c>
      <c r="B149" s="28" t="s">
        <v>161</v>
      </c>
      <c r="C149" s="50"/>
      <c r="D149" s="50"/>
      <c r="E149" s="49"/>
      <c r="F149" s="49"/>
      <c r="G149" s="26"/>
      <c r="H149" s="26"/>
      <c r="I149" s="96"/>
      <c r="J149" s="26"/>
      <c r="K149" s="97"/>
      <c r="L149" s="55"/>
      <c r="M149" s="26"/>
      <c r="N149" s="55"/>
      <c r="O149" s="55"/>
      <c r="P149" s="26"/>
      <c r="Q149" s="26"/>
      <c r="R149" s="26"/>
      <c r="S149" s="86"/>
    </row>
    <row r="150" spans="1:19" ht="24.75" customHeight="1">
      <c r="A150" s="35" t="s">
        <v>162</v>
      </c>
      <c r="B150" s="36" t="s">
        <v>163</v>
      </c>
      <c r="C150" s="10">
        <f>SUM(C151:C152)</f>
        <v>200</v>
      </c>
      <c r="D150" s="10">
        <f>SUM(D151:D152)</f>
        <v>200</v>
      </c>
      <c r="E150" s="10">
        <v>320</v>
      </c>
      <c r="F150" s="10">
        <v>320</v>
      </c>
      <c r="G150" s="8"/>
      <c r="H150" s="63">
        <v>320</v>
      </c>
      <c r="I150" s="63"/>
      <c r="J150" s="8"/>
      <c r="K150" s="82"/>
      <c r="L150" s="35"/>
      <c r="M150" s="8"/>
      <c r="N150" s="35"/>
      <c r="O150" s="35"/>
      <c r="P150" s="8">
        <f>SUM(P151:P152)</f>
        <v>0</v>
      </c>
      <c r="Q150" s="8">
        <f>SUM(Q151:Q152)</f>
        <v>320</v>
      </c>
      <c r="R150" s="8"/>
      <c r="S150" s="116"/>
    </row>
    <row r="151" spans="1:19" ht="108.75" customHeight="1">
      <c r="A151" s="297">
        <v>1</v>
      </c>
      <c r="B151" s="208" t="s">
        <v>448</v>
      </c>
      <c r="C151" s="13">
        <v>200</v>
      </c>
      <c r="D151" s="13">
        <v>200</v>
      </c>
      <c r="E151" s="13">
        <v>320</v>
      </c>
      <c r="F151" s="13">
        <v>320</v>
      </c>
      <c r="G151" s="13"/>
      <c r="H151" s="14">
        <v>320</v>
      </c>
      <c r="I151" s="14"/>
      <c r="J151" s="14"/>
      <c r="K151" s="14" t="s">
        <v>164</v>
      </c>
      <c r="L151" s="27" t="s">
        <v>165</v>
      </c>
      <c r="M151" s="14" t="s">
        <v>166</v>
      </c>
      <c r="N151" s="27" t="s">
        <v>167</v>
      </c>
      <c r="O151" s="90"/>
      <c r="P151" s="14"/>
      <c r="Q151" s="14">
        <v>320</v>
      </c>
      <c r="R151" s="14"/>
      <c r="S151" s="27" t="s">
        <v>168</v>
      </c>
    </row>
    <row r="152" spans="1:19" ht="18" customHeight="1">
      <c r="A152" s="16">
        <v>2</v>
      </c>
      <c r="B152" s="28" t="s">
        <v>153</v>
      </c>
      <c r="C152" s="51"/>
      <c r="D152" s="51"/>
      <c r="E152" s="64"/>
      <c r="F152" s="64"/>
      <c r="G152" s="16"/>
      <c r="H152" s="16"/>
      <c r="I152" s="100"/>
      <c r="J152" s="109"/>
      <c r="K152" s="110"/>
      <c r="L152" s="54"/>
      <c r="M152" s="16"/>
      <c r="N152" s="54"/>
      <c r="O152" s="54"/>
      <c r="P152" s="16"/>
      <c r="Q152" s="16"/>
      <c r="R152" s="16"/>
      <c r="S152" s="54"/>
    </row>
    <row r="153" spans="1:19" ht="21" customHeight="1">
      <c r="A153" s="35" t="s">
        <v>169</v>
      </c>
      <c r="B153" s="36" t="s">
        <v>170</v>
      </c>
      <c r="C153" s="10">
        <f>SUM(C154:C155)</f>
        <v>3640</v>
      </c>
      <c r="D153" s="10">
        <f>SUM(D154:D155)</f>
        <v>1560</v>
      </c>
      <c r="E153" s="10">
        <f>SUM(E154:E155)</f>
        <v>3640</v>
      </c>
      <c r="F153" s="10">
        <f>SUM(F154:F155)</f>
        <v>3640</v>
      </c>
      <c r="G153" s="8"/>
      <c r="H153" s="8">
        <f>SUM(H154:H155)</f>
        <v>3640</v>
      </c>
      <c r="I153" s="63">
        <f>SUM(I154:I155)</f>
        <v>0</v>
      </c>
      <c r="J153" s="8"/>
      <c r="K153" s="82"/>
      <c r="L153" s="35"/>
      <c r="M153" s="8"/>
      <c r="N153" s="35"/>
      <c r="O153" s="8">
        <f>SUM(O154:O155)</f>
        <v>1259.75</v>
      </c>
      <c r="P153" s="8"/>
      <c r="Q153" s="41">
        <f>SUM(Q154:Q155)</f>
        <v>3640</v>
      </c>
      <c r="R153" s="8"/>
      <c r="S153" s="116"/>
    </row>
    <row r="154" spans="1:19" ht="99.75" customHeight="1">
      <c r="A154" s="16">
        <v>1</v>
      </c>
      <c r="B154" s="28" t="s">
        <v>171</v>
      </c>
      <c r="C154" s="19">
        <v>3640</v>
      </c>
      <c r="D154" s="19">
        <v>1560</v>
      </c>
      <c r="E154" s="19">
        <v>3640</v>
      </c>
      <c r="F154" s="19">
        <v>3640</v>
      </c>
      <c r="G154" s="20"/>
      <c r="H154" s="20">
        <v>3640</v>
      </c>
      <c r="I154" s="100"/>
      <c r="J154" s="16"/>
      <c r="K154" s="22" t="s">
        <v>141</v>
      </c>
      <c r="L154" s="47" t="s">
        <v>172</v>
      </c>
      <c r="M154" s="28" t="s">
        <v>173</v>
      </c>
      <c r="N154" s="28" t="s">
        <v>174</v>
      </c>
      <c r="O154" s="16">
        <v>1258.75</v>
      </c>
      <c r="P154" s="16"/>
      <c r="Q154" s="20">
        <v>3640</v>
      </c>
      <c r="R154" s="20"/>
      <c r="S154" s="28" t="s">
        <v>175</v>
      </c>
    </row>
    <row r="155" spans="1:19" ht="74.25" customHeight="1">
      <c r="A155" s="16">
        <v>2</v>
      </c>
      <c r="B155" s="210" t="s">
        <v>626</v>
      </c>
      <c r="C155" s="64"/>
      <c r="D155" s="64"/>
      <c r="E155" s="64"/>
      <c r="F155" s="64"/>
      <c r="G155" s="16"/>
      <c r="H155" s="16"/>
      <c r="I155" s="100"/>
      <c r="J155" s="16"/>
      <c r="K155" s="22" t="s">
        <v>141</v>
      </c>
      <c r="L155" s="210" t="s">
        <v>626</v>
      </c>
      <c r="M155" s="211" t="s">
        <v>469</v>
      </c>
      <c r="N155" s="210" t="s">
        <v>470</v>
      </c>
      <c r="O155" s="16">
        <v>1</v>
      </c>
      <c r="P155" s="16"/>
      <c r="Q155" s="16"/>
      <c r="R155" s="16"/>
      <c r="S155" s="154"/>
    </row>
    <row r="156" spans="1:19" ht="24.75" customHeight="1">
      <c r="A156" s="35" t="s">
        <v>176</v>
      </c>
      <c r="B156" s="36" t="s">
        <v>177</v>
      </c>
      <c r="C156" s="10">
        <f>SUM(C157:C157)</f>
        <v>0</v>
      </c>
      <c r="D156" s="10">
        <f>SUM(D157:D157)</f>
        <v>0</v>
      </c>
      <c r="E156" s="10">
        <f>SUM(E157:E157)</f>
        <v>0</v>
      </c>
      <c r="F156" s="10"/>
      <c r="G156" s="8"/>
      <c r="H156" s="8"/>
      <c r="I156" s="63"/>
      <c r="J156" s="8"/>
      <c r="K156" s="82"/>
      <c r="L156" s="35"/>
      <c r="M156" s="35"/>
      <c r="N156" s="35"/>
      <c r="O156" s="35"/>
      <c r="P156" s="8"/>
      <c r="Q156" s="8"/>
      <c r="R156" s="8"/>
      <c r="S156" s="116"/>
    </row>
    <row r="157" spans="1:19" ht="18" customHeight="1">
      <c r="A157" s="16">
        <v>1</v>
      </c>
      <c r="B157" s="28" t="s">
        <v>178</v>
      </c>
      <c r="C157" s="64"/>
      <c r="D157" s="64"/>
      <c r="E157" s="64"/>
      <c r="F157" s="64"/>
      <c r="G157" s="16"/>
      <c r="H157" s="16"/>
      <c r="I157" s="100"/>
      <c r="J157" s="16"/>
      <c r="K157" s="131"/>
      <c r="L157" s="54"/>
      <c r="M157" s="54"/>
      <c r="N157" s="54"/>
      <c r="O157" s="54"/>
      <c r="P157" s="16"/>
      <c r="Q157" s="16"/>
      <c r="R157" s="16"/>
      <c r="S157" s="28"/>
    </row>
    <row r="158" spans="1:19" ht="30" customHeight="1">
      <c r="A158" s="35" t="s">
        <v>179</v>
      </c>
      <c r="B158" s="36" t="s">
        <v>180</v>
      </c>
      <c r="C158" s="10">
        <v>5523.41</v>
      </c>
      <c r="D158" s="10">
        <f>SUM(D159:D181)</f>
        <v>2218</v>
      </c>
      <c r="E158" s="10">
        <f>SUM(E159:E181)</f>
        <v>3338</v>
      </c>
      <c r="F158" s="10">
        <f>SUM(F159:F181)</f>
        <v>3338</v>
      </c>
      <c r="G158" s="8">
        <f>SUM(G159:G181)</f>
        <v>2338</v>
      </c>
      <c r="H158" s="8">
        <f>SUM(H159:H181)</f>
        <v>1000</v>
      </c>
      <c r="I158" s="63"/>
      <c r="J158" s="8"/>
      <c r="K158" s="82"/>
      <c r="L158" s="35"/>
      <c r="M158" s="35"/>
      <c r="N158" s="35"/>
      <c r="O158" s="8">
        <f>SUM(O159:O181)</f>
        <v>561</v>
      </c>
      <c r="P158" s="8">
        <f>SUM(P159:P181)</f>
        <v>1390</v>
      </c>
      <c r="Q158" s="8">
        <f>SUM(Q159:Q181)</f>
        <v>1948</v>
      </c>
      <c r="R158" s="8"/>
      <c r="S158" s="116"/>
    </row>
    <row r="159" spans="1:19" ht="57.75" customHeight="1">
      <c r="A159" s="347">
        <v>1</v>
      </c>
      <c r="B159" s="367" t="s">
        <v>471</v>
      </c>
      <c r="C159" s="22"/>
      <c r="D159" s="22">
        <v>170</v>
      </c>
      <c r="E159" s="19">
        <v>213</v>
      </c>
      <c r="F159" s="19">
        <v>213</v>
      </c>
      <c r="G159" s="20"/>
      <c r="H159" s="20">
        <v>213</v>
      </c>
      <c r="I159" s="96"/>
      <c r="J159" s="26"/>
      <c r="K159" s="349" t="s">
        <v>473</v>
      </c>
      <c r="L159" s="28" t="s">
        <v>182</v>
      </c>
      <c r="M159" s="22" t="s">
        <v>183</v>
      </c>
      <c r="N159" s="28" t="s">
        <v>184</v>
      </c>
      <c r="O159" s="133"/>
      <c r="P159" s="50"/>
      <c r="Q159" s="22">
        <v>213</v>
      </c>
      <c r="R159" s="22"/>
      <c r="S159" s="155" t="s">
        <v>185</v>
      </c>
    </row>
    <row r="160" spans="1:19" ht="76.5" customHeight="1">
      <c r="A160" s="370"/>
      <c r="B160" s="368"/>
      <c r="C160" s="22"/>
      <c r="D160" s="22">
        <v>200</v>
      </c>
      <c r="E160" s="19">
        <v>0</v>
      </c>
      <c r="F160" s="19">
        <v>0</v>
      </c>
      <c r="G160" s="20"/>
      <c r="H160" s="20">
        <v>0</v>
      </c>
      <c r="I160" s="96"/>
      <c r="J160" s="26"/>
      <c r="K160" s="350"/>
      <c r="L160" s="28" t="s">
        <v>186</v>
      </c>
      <c r="M160" s="22" t="s">
        <v>183</v>
      </c>
      <c r="N160" s="28" t="s">
        <v>187</v>
      </c>
      <c r="O160" s="133"/>
      <c r="P160" s="50"/>
      <c r="Q160" s="22">
        <v>0</v>
      </c>
      <c r="R160" s="22"/>
      <c r="S160" s="155" t="s">
        <v>188</v>
      </c>
    </row>
    <row r="161" spans="1:19" ht="73.5" customHeight="1">
      <c r="A161" s="370"/>
      <c r="B161" s="369"/>
      <c r="C161" s="22"/>
      <c r="D161" s="22">
        <v>900</v>
      </c>
      <c r="E161" s="19">
        <v>506</v>
      </c>
      <c r="F161" s="19">
        <v>506</v>
      </c>
      <c r="G161" s="20"/>
      <c r="H161" s="20">
        <v>506</v>
      </c>
      <c r="I161" s="96"/>
      <c r="J161" s="26"/>
      <c r="K161" s="351"/>
      <c r="L161" s="28" t="s">
        <v>189</v>
      </c>
      <c r="M161" s="22" t="s">
        <v>190</v>
      </c>
      <c r="N161" s="28" t="s">
        <v>191</v>
      </c>
      <c r="O161" s="133"/>
      <c r="P161" s="50"/>
      <c r="Q161" s="22">
        <v>506</v>
      </c>
      <c r="R161" s="22"/>
      <c r="S161" s="155" t="s">
        <v>192</v>
      </c>
    </row>
    <row r="162" spans="1:19" ht="96.75" customHeight="1">
      <c r="A162" s="348"/>
      <c r="B162" s="213" t="s">
        <v>472</v>
      </c>
      <c r="C162" s="22"/>
      <c r="D162" s="22"/>
      <c r="E162" s="19">
        <v>281</v>
      </c>
      <c r="F162" s="19">
        <v>281</v>
      </c>
      <c r="G162" s="20"/>
      <c r="H162" s="20">
        <v>281</v>
      </c>
      <c r="I162" s="96"/>
      <c r="J162" s="26"/>
      <c r="K162" s="212" t="s">
        <v>181</v>
      </c>
      <c r="L162" s="213" t="s">
        <v>472</v>
      </c>
      <c r="M162" s="214" t="s">
        <v>474</v>
      </c>
      <c r="N162" s="215" t="s">
        <v>579</v>
      </c>
      <c r="O162" s="133"/>
      <c r="P162" s="50"/>
      <c r="Q162" s="22">
        <v>281</v>
      </c>
      <c r="R162" s="22"/>
      <c r="S162" s="215" t="s">
        <v>475</v>
      </c>
    </row>
    <row r="163" spans="1:19" ht="18" customHeight="1">
      <c r="A163" s="26">
        <v>2</v>
      </c>
      <c r="B163" s="59" t="s">
        <v>193</v>
      </c>
      <c r="C163" s="22"/>
      <c r="D163" s="22"/>
      <c r="E163" s="19"/>
      <c r="F163" s="19"/>
      <c r="G163" s="20"/>
      <c r="H163" s="20"/>
      <c r="I163" s="96"/>
      <c r="J163" s="26"/>
      <c r="K163" s="97"/>
      <c r="L163" s="55"/>
      <c r="M163" s="55"/>
      <c r="N163" s="55"/>
      <c r="O163" s="55"/>
      <c r="P163" s="26"/>
      <c r="Q163" s="26"/>
      <c r="R163" s="26"/>
      <c r="S163" s="28"/>
    </row>
    <row r="164" spans="1:19" ht="18" customHeight="1">
      <c r="A164" s="26">
        <v>3</v>
      </c>
      <c r="B164" s="59" t="s">
        <v>194</v>
      </c>
      <c r="C164" s="22"/>
      <c r="D164" s="22"/>
      <c r="E164" s="19"/>
      <c r="F164" s="19"/>
      <c r="G164" s="20"/>
      <c r="H164" s="20"/>
      <c r="I164" s="96"/>
      <c r="J164" s="26"/>
      <c r="K164" s="97"/>
      <c r="L164" s="55"/>
      <c r="M164" s="55"/>
      <c r="N164" s="55"/>
      <c r="O164" s="55"/>
      <c r="P164" s="26"/>
      <c r="Q164" s="26"/>
      <c r="R164" s="26"/>
      <c r="S164" s="28"/>
    </row>
    <row r="165" spans="1:19" ht="21" customHeight="1">
      <c r="A165" s="26">
        <v>4</v>
      </c>
      <c r="B165" s="59" t="s">
        <v>195</v>
      </c>
      <c r="C165" s="22"/>
      <c r="D165" s="22"/>
      <c r="E165" s="19"/>
      <c r="F165" s="19"/>
      <c r="G165" s="20"/>
      <c r="H165" s="20"/>
      <c r="I165" s="96"/>
      <c r="J165" s="26"/>
      <c r="K165" s="97"/>
      <c r="L165" s="55"/>
      <c r="M165" s="55"/>
      <c r="N165" s="55"/>
      <c r="O165" s="55"/>
      <c r="P165" s="26"/>
      <c r="Q165" s="26"/>
      <c r="R165" s="26"/>
      <c r="S165" s="28"/>
    </row>
    <row r="166" spans="1:19" ht="18" customHeight="1">
      <c r="A166" s="26">
        <v>5</v>
      </c>
      <c r="B166" s="59" t="s">
        <v>196</v>
      </c>
      <c r="C166" s="22"/>
      <c r="D166" s="22"/>
      <c r="E166" s="19"/>
      <c r="F166" s="19"/>
      <c r="G166" s="20"/>
      <c r="H166" s="20"/>
      <c r="I166" s="96"/>
      <c r="J166" s="26"/>
      <c r="K166" s="97"/>
      <c r="L166" s="55"/>
      <c r="M166" s="55"/>
      <c r="N166" s="55"/>
      <c r="O166" s="55"/>
      <c r="P166" s="26"/>
      <c r="Q166" s="26"/>
      <c r="R166" s="26"/>
      <c r="S166" s="28"/>
    </row>
    <row r="167" spans="1:19" ht="40.5" customHeight="1">
      <c r="A167" s="347">
        <v>6</v>
      </c>
      <c r="B167" s="338" t="s">
        <v>366</v>
      </c>
      <c r="C167" s="195">
        <v>450</v>
      </c>
      <c r="D167" s="22"/>
      <c r="E167" s="19"/>
      <c r="F167" s="19"/>
      <c r="G167" s="20"/>
      <c r="H167" s="20"/>
      <c r="I167" s="96"/>
      <c r="J167" s="26"/>
      <c r="K167" s="190" t="s">
        <v>198</v>
      </c>
      <c r="L167" s="196" t="s">
        <v>367</v>
      </c>
      <c r="M167" s="197" t="s">
        <v>368</v>
      </c>
      <c r="N167" s="198" t="s">
        <v>369</v>
      </c>
      <c r="O167" s="55"/>
      <c r="P167" s="26"/>
      <c r="Q167" s="26"/>
      <c r="R167" s="26"/>
      <c r="S167" s="28"/>
    </row>
    <row r="168" spans="1:19" ht="44.25" customHeight="1">
      <c r="A168" s="370"/>
      <c r="B168" s="339"/>
      <c r="C168" s="195">
        <v>100</v>
      </c>
      <c r="D168" s="22"/>
      <c r="E168" s="19"/>
      <c r="F168" s="19"/>
      <c r="G168" s="20"/>
      <c r="H168" s="20"/>
      <c r="I168" s="96"/>
      <c r="J168" s="26"/>
      <c r="K168" s="190" t="s">
        <v>198</v>
      </c>
      <c r="L168" s="196" t="s">
        <v>370</v>
      </c>
      <c r="M168" s="197" t="s">
        <v>371</v>
      </c>
      <c r="N168" s="198" t="s">
        <v>372</v>
      </c>
      <c r="O168" s="55"/>
      <c r="P168" s="26"/>
      <c r="Q168" s="26"/>
      <c r="R168" s="26"/>
      <c r="S168" s="28"/>
    </row>
    <row r="169" spans="1:19" ht="37.5" customHeight="1">
      <c r="A169" s="370"/>
      <c r="B169" s="339"/>
      <c r="C169" s="195">
        <v>270</v>
      </c>
      <c r="D169" s="22"/>
      <c r="E169" s="19"/>
      <c r="F169" s="19"/>
      <c r="G169" s="20"/>
      <c r="H169" s="20"/>
      <c r="I169" s="96"/>
      <c r="J169" s="26"/>
      <c r="K169" s="190" t="s">
        <v>198</v>
      </c>
      <c r="L169" s="196" t="s">
        <v>373</v>
      </c>
      <c r="M169" s="197" t="s">
        <v>374</v>
      </c>
      <c r="N169" s="198" t="s">
        <v>375</v>
      </c>
      <c r="O169" s="55"/>
      <c r="P169" s="26"/>
      <c r="Q169" s="26"/>
      <c r="R169" s="26"/>
      <c r="S169" s="28"/>
    </row>
    <row r="170" spans="1:19" ht="44.25" customHeight="1">
      <c r="A170" s="348"/>
      <c r="B170" s="340"/>
      <c r="C170" s="195">
        <v>360</v>
      </c>
      <c r="D170" s="22"/>
      <c r="E170" s="19"/>
      <c r="F170" s="19"/>
      <c r="G170" s="20"/>
      <c r="H170" s="20"/>
      <c r="I170" s="96"/>
      <c r="J170" s="26"/>
      <c r="K170" s="190" t="s">
        <v>198</v>
      </c>
      <c r="L170" s="196" t="s">
        <v>376</v>
      </c>
      <c r="M170" s="197" t="s">
        <v>377</v>
      </c>
      <c r="N170" s="198" t="s">
        <v>378</v>
      </c>
      <c r="O170" s="55"/>
      <c r="P170" s="26"/>
      <c r="Q170" s="26"/>
      <c r="R170" s="26"/>
      <c r="S170" s="28"/>
    </row>
    <row r="171" spans="1:19" ht="86.25" customHeight="1">
      <c r="A171" s="46">
        <v>7</v>
      </c>
      <c r="B171" s="194" t="s">
        <v>210</v>
      </c>
      <c r="C171" s="22">
        <v>528</v>
      </c>
      <c r="D171" s="22"/>
      <c r="E171" s="19"/>
      <c r="F171" s="19"/>
      <c r="G171" s="20"/>
      <c r="H171" s="20"/>
      <c r="I171" s="96"/>
      <c r="J171" s="26"/>
      <c r="K171" s="172" t="s">
        <v>61</v>
      </c>
      <c r="L171" s="173" t="s">
        <v>363</v>
      </c>
      <c r="M171" s="170" t="s">
        <v>364</v>
      </c>
      <c r="N171" s="170" t="s">
        <v>365</v>
      </c>
      <c r="O171" s="55"/>
      <c r="P171" s="26"/>
      <c r="Q171" s="26"/>
      <c r="R171" s="26"/>
      <c r="S171" s="28"/>
    </row>
    <row r="172" spans="1:19" ht="163.5" customHeight="1">
      <c r="A172" s="46">
        <v>8</v>
      </c>
      <c r="B172" s="194" t="s">
        <v>379</v>
      </c>
      <c r="C172" s="16">
        <v>3765.41</v>
      </c>
      <c r="D172" s="22"/>
      <c r="E172" s="19"/>
      <c r="F172" s="19"/>
      <c r="G172" s="20"/>
      <c r="H172" s="20"/>
      <c r="I172" s="96"/>
      <c r="J172" s="26"/>
      <c r="K172" s="172" t="s">
        <v>380</v>
      </c>
      <c r="L172" s="173" t="s">
        <v>381</v>
      </c>
      <c r="M172" s="169" t="s">
        <v>382</v>
      </c>
      <c r="N172" s="199" t="s">
        <v>383</v>
      </c>
      <c r="O172" s="55"/>
      <c r="P172" s="26"/>
      <c r="Q172" s="26"/>
      <c r="R172" s="26"/>
      <c r="S172" s="28"/>
    </row>
    <row r="173" spans="1:19" ht="165" customHeight="1">
      <c r="A173" s="46">
        <v>9</v>
      </c>
      <c r="B173" s="194" t="s">
        <v>194</v>
      </c>
      <c r="C173" s="16">
        <v>50</v>
      </c>
      <c r="D173" s="22"/>
      <c r="E173" s="224">
        <v>600</v>
      </c>
      <c r="F173" s="224">
        <v>600</v>
      </c>
      <c r="G173" s="224">
        <v>600</v>
      </c>
      <c r="H173" s="20"/>
      <c r="I173" s="96"/>
      <c r="J173" s="26"/>
      <c r="K173" s="38" t="s">
        <v>527</v>
      </c>
      <c r="L173" s="59" t="s">
        <v>194</v>
      </c>
      <c r="M173" s="330" t="s">
        <v>524</v>
      </c>
      <c r="N173" s="231" t="s">
        <v>525</v>
      </c>
      <c r="O173" s="26">
        <v>0</v>
      </c>
      <c r="P173" s="26">
        <v>600</v>
      </c>
      <c r="Q173" s="26"/>
      <c r="R173" s="26"/>
      <c r="S173" s="232" t="s">
        <v>526</v>
      </c>
    </row>
    <row r="174" spans="1:19" ht="43.5" customHeight="1">
      <c r="A174" s="347">
        <v>10</v>
      </c>
      <c r="B174" s="365" t="s">
        <v>197</v>
      </c>
      <c r="C174" s="13"/>
      <c r="D174" s="13">
        <v>217</v>
      </c>
      <c r="E174" s="13">
        <v>217</v>
      </c>
      <c r="F174" s="13">
        <v>217</v>
      </c>
      <c r="G174" s="13">
        <v>217</v>
      </c>
      <c r="H174" s="13"/>
      <c r="I174" s="134"/>
      <c r="J174" s="134"/>
      <c r="K174" s="13" t="s">
        <v>198</v>
      </c>
      <c r="L174" s="13" t="s">
        <v>199</v>
      </c>
      <c r="M174" s="13" t="s">
        <v>200</v>
      </c>
      <c r="N174" s="27" t="s">
        <v>201</v>
      </c>
      <c r="O174" s="13">
        <v>111</v>
      </c>
      <c r="P174" s="61"/>
      <c r="Q174" s="13">
        <v>217</v>
      </c>
      <c r="R174" s="61"/>
      <c r="S174" s="27" t="s">
        <v>202</v>
      </c>
    </row>
    <row r="175" spans="1:19" ht="66" customHeight="1">
      <c r="A175" s="348"/>
      <c r="B175" s="366"/>
      <c r="C175" s="13"/>
      <c r="D175" s="13">
        <v>731</v>
      </c>
      <c r="E175" s="13">
        <v>731</v>
      </c>
      <c r="F175" s="13">
        <v>731</v>
      </c>
      <c r="G175" s="13">
        <v>731</v>
      </c>
      <c r="H175" s="13" t="s">
        <v>60</v>
      </c>
      <c r="I175" s="134"/>
      <c r="J175" s="134"/>
      <c r="K175" s="13" t="s">
        <v>198</v>
      </c>
      <c r="L175" s="13" t="s">
        <v>203</v>
      </c>
      <c r="M175" s="13" t="s">
        <v>204</v>
      </c>
      <c r="N175" s="27" t="s">
        <v>205</v>
      </c>
      <c r="O175" s="13">
        <v>450</v>
      </c>
      <c r="P175" s="134"/>
      <c r="Q175" s="13">
        <v>731</v>
      </c>
      <c r="R175" s="61"/>
      <c r="S175" s="27" t="s">
        <v>202</v>
      </c>
    </row>
    <row r="176" spans="1:19" ht="39" customHeight="1">
      <c r="A176" s="26">
        <v>11</v>
      </c>
      <c r="B176" s="59" t="s">
        <v>206</v>
      </c>
      <c r="C176" s="50"/>
      <c r="D176" s="50"/>
      <c r="E176" s="49">
        <v>790</v>
      </c>
      <c r="F176" s="49">
        <v>790</v>
      </c>
      <c r="G176" s="26">
        <v>790</v>
      </c>
      <c r="H176" s="26"/>
      <c r="I176" s="96"/>
      <c r="J176" s="26"/>
      <c r="K176" s="38" t="s">
        <v>527</v>
      </c>
      <c r="L176" s="59" t="s">
        <v>206</v>
      </c>
      <c r="M176" s="331" t="s">
        <v>528</v>
      </c>
      <c r="N176" s="233" t="s">
        <v>529</v>
      </c>
      <c r="O176" s="26">
        <v>0</v>
      </c>
      <c r="P176" s="26">
        <v>790</v>
      </c>
      <c r="Q176" s="26"/>
      <c r="R176" s="26"/>
      <c r="S176" s="234" t="s">
        <v>529</v>
      </c>
    </row>
    <row r="177" spans="1:19" ht="18" customHeight="1">
      <c r="A177" s="26">
        <v>12</v>
      </c>
      <c r="B177" s="59" t="s">
        <v>207</v>
      </c>
      <c r="C177" s="50"/>
      <c r="D177" s="50"/>
      <c r="E177" s="49"/>
      <c r="F177" s="49"/>
      <c r="G177" s="26"/>
      <c r="H177" s="26"/>
      <c r="I177" s="96"/>
      <c r="J177" s="26"/>
      <c r="K177" s="97"/>
      <c r="L177" s="55"/>
      <c r="M177" s="55"/>
      <c r="N177" s="55"/>
      <c r="O177" s="55"/>
      <c r="P177" s="26"/>
      <c r="Q177" s="26"/>
      <c r="R177" s="26"/>
      <c r="S177" s="28"/>
    </row>
    <row r="178" spans="1:19" ht="18" customHeight="1">
      <c r="A178" s="26">
        <v>13</v>
      </c>
      <c r="B178" s="59" t="s">
        <v>208</v>
      </c>
      <c r="C178" s="50"/>
      <c r="D178" s="50"/>
      <c r="E178" s="49"/>
      <c r="F178" s="49"/>
      <c r="G178" s="26"/>
      <c r="H178" s="26"/>
      <c r="I178" s="96"/>
      <c r="J178" s="26"/>
      <c r="K178" s="97"/>
      <c r="L178" s="55"/>
      <c r="M178" s="55"/>
      <c r="N178" s="55"/>
      <c r="O178" s="55"/>
      <c r="P178" s="26"/>
      <c r="Q178" s="26"/>
      <c r="R178" s="26"/>
      <c r="S178" s="28"/>
    </row>
    <row r="179" spans="1:19" ht="18" customHeight="1">
      <c r="A179" s="26">
        <v>14</v>
      </c>
      <c r="B179" s="59" t="s">
        <v>209</v>
      </c>
      <c r="C179" s="50"/>
      <c r="D179" s="50"/>
      <c r="E179" s="49"/>
      <c r="F179" s="49"/>
      <c r="G179" s="26"/>
      <c r="H179" s="26"/>
      <c r="I179" s="96"/>
      <c r="J179" s="26"/>
      <c r="K179" s="97"/>
      <c r="L179" s="55"/>
      <c r="M179" s="55"/>
      <c r="N179" s="55"/>
      <c r="O179" s="55"/>
      <c r="P179" s="26"/>
      <c r="Q179" s="26"/>
      <c r="R179" s="26"/>
      <c r="S179" s="28"/>
    </row>
    <row r="180" spans="1:19" ht="18" customHeight="1">
      <c r="A180" s="26">
        <v>15</v>
      </c>
      <c r="B180" s="59" t="s">
        <v>210</v>
      </c>
      <c r="C180" s="50"/>
      <c r="D180" s="50"/>
      <c r="E180" s="49"/>
      <c r="F180" s="49"/>
      <c r="G180" s="26"/>
      <c r="H180" s="26"/>
      <c r="I180" s="96"/>
      <c r="J180" s="26"/>
      <c r="K180" s="97"/>
      <c r="L180" s="55"/>
      <c r="M180" s="55"/>
      <c r="N180" s="55"/>
      <c r="O180" s="55"/>
      <c r="P180" s="26"/>
      <c r="Q180" s="26"/>
      <c r="R180" s="26"/>
      <c r="S180" s="28"/>
    </row>
    <row r="181" spans="1:19" ht="18" customHeight="1">
      <c r="A181" s="26">
        <v>16</v>
      </c>
      <c r="B181" s="118" t="s">
        <v>211</v>
      </c>
      <c r="C181" s="50"/>
      <c r="D181" s="50"/>
      <c r="E181" s="49"/>
      <c r="F181" s="49"/>
      <c r="G181" s="26"/>
      <c r="H181" s="26"/>
      <c r="I181" s="96"/>
      <c r="J181" s="26"/>
      <c r="K181" s="97"/>
      <c r="L181" s="55"/>
      <c r="M181" s="55"/>
      <c r="N181" s="55"/>
      <c r="O181" s="55"/>
      <c r="P181" s="26"/>
      <c r="Q181" s="26"/>
      <c r="R181" s="26"/>
      <c r="S181" s="28"/>
    </row>
    <row r="182" spans="1:19" ht="24.75" customHeight="1">
      <c r="A182" s="35" t="s">
        <v>212</v>
      </c>
      <c r="B182" s="53" t="s">
        <v>213</v>
      </c>
      <c r="C182" s="10">
        <f>SUM(C183:C183)</f>
        <v>0</v>
      </c>
      <c r="D182" s="10">
        <f>SUM(D183:D183)</f>
        <v>0</v>
      </c>
      <c r="E182" s="10">
        <f>SUM(E183:E183)</f>
        <v>60.9</v>
      </c>
      <c r="F182" s="10">
        <f>SUM(F183:F183)</f>
        <v>60.9</v>
      </c>
      <c r="G182" s="8"/>
      <c r="H182" s="8">
        <f>SUM(H183:H183)</f>
        <v>60.9</v>
      </c>
      <c r="I182" s="63"/>
      <c r="J182" s="8">
        <f>SUM(J183:J183)</f>
        <v>0</v>
      </c>
      <c r="K182" s="82"/>
      <c r="L182" s="35"/>
      <c r="M182" s="35"/>
      <c r="N182" s="35"/>
      <c r="O182" s="35"/>
      <c r="P182" s="8">
        <f>SUM(P183:P183)</f>
        <v>60.9</v>
      </c>
      <c r="Q182" s="8">
        <f>SUM(Q183:Q183)</f>
        <v>0</v>
      </c>
      <c r="R182" s="8"/>
      <c r="S182" s="116"/>
    </row>
    <row r="183" spans="1:19" ht="75" customHeight="1">
      <c r="A183" s="26">
        <v>1</v>
      </c>
      <c r="B183" s="28" t="s">
        <v>214</v>
      </c>
      <c r="C183" s="119"/>
      <c r="D183" s="119"/>
      <c r="E183" s="309">
        <v>60.9</v>
      </c>
      <c r="F183" s="309">
        <v>60.9</v>
      </c>
      <c r="G183" s="120"/>
      <c r="H183" s="120">
        <v>60.9</v>
      </c>
      <c r="I183" s="135"/>
      <c r="J183" s="26"/>
      <c r="K183" s="310" t="s">
        <v>589</v>
      </c>
      <c r="L183" s="311" t="s">
        <v>592</v>
      </c>
      <c r="M183" s="311" t="s">
        <v>591</v>
      </c>
      <c r="N183" s="311" t="s">
        <v>590</v>
      </c>
      <c r="O183" s="136"/>
      <c r="P183" s="312">
        <v>60.9</v>
      </c>
      <c r="Q183" s="156"/>
      <c r="R183" s="157"/>
      <c r="S183" s="125"/>
    </row>
    <row r="184" spans="1:19" ht="24.75" customHeight="1">
      <c r="A184" s="35" t="s">
        <v>215</v>
      </c>
      <c r="B184" s="53" t="s">
        <v>216</v>
      </c>
      <c r="C184" s="10">
        <f>SUM(C185:C186)</f>
        <v>0</v>
      </c>
      <c r="D184" s="10">
        <f>SUM(D185:D186)</f>
        <v>0</v>
      </c>
      <c r="E184" s="10">
        <f>SUM(E185:E186)</f>
        <v>0</v>
      </c>
      <c r="F184" s="10"/>
      <c r="G184" s="8"/>
      <c r="H184" s="8"/>
      <c r="I184" s="63"/>
      <c r="J184" s="8">
        <f>SUM(J185:J186)</f>
        <v>0</v>
      </c>
      <c r="K184" s="82"/>
      <c r="L184" s="35"/>
      <c r="M184" s="35"/>
      <c r="N184" s="35"/>
      <c r="O184" s="35"/>
      <c r="P184" s="8"/>
      <c r="Q184" s="8">
        <f>SUM(Q185:Q186)</f>
        <v>0</v>
      </c>
      <c r="R184" s="8"/>
      <c r="S184" s="116"/>
    </row>
    <row r="185" spans="1:19" ht="18" customHeight="1">
      <c r="A185" s="160">
        <v>1</v>
      </c>
      <c r="B185" s="28" t="s">
        <v>217</v>
      </c>
      <c r="C185" s="121"/>
      <c r="D185" s="121"/>
      <c r="E185" s="19"/>
      <c r="F185" s="19"/>
      <c r="G185" s="20"/>
      <c r="H185" s="20"/>
      <c r="I185" s="75"/>
      <c r="J185" s="20"/>
      <c r="K185" s="76"/>
      <c r="L185" s="86"/>
      <c r="M185" s="86"/>
      <c r="N185" s="86"/>
      <c r="O185" s="86"/>
      <c r="P185" s="20"/>
      <c r="Q185" s="16"/>
      <c r="R185" s="16"/>
      <c r="S185" s="44"/>
    </row>
    <row r="186" spans="1:19" ht="18" customHeight="1">
      <c r="A186" s="160">
        <v>2</v>
      </c>
      <c r="B186" s="47" t="s">
        <v>218</v>
      </c>
      <c r="C186" s="122"/>
      <c r="D186" s="122"/>
      <c r="E186" s="122"/>
      <c r="F186" s="122"/>
      <c r="G186" s="122"/>
      <c r="H186" s="122"/>
      <c r="I186" s="137"/>
      <c r="J186" s="138"/>
      <c r="K186" s="139"/>
      <c r="L186" s="47"/>
      <c r="M186" s="47"/>
      <c r="N186" s="47"/>
      <c r="O186" s="140"/>
      <c r="P186" s="141"/>
      <c r="Q186" s="141"/>
      <c r="R186" s="157"/>
      <c r="S186" s="209"/>
    </row>
    <row r="187" spans="1:19" ht="24.75" customHeight="1">
      <c r="A187" s="31" t="s">
        <v>219</v>
      </c>
      <c r="B187" s="32" t="s">
        <v>220</v>
      </c>
      <c r="C187" s="33"/>
      <c r="D187" s="33">
        <f>SUM(D188:D190)</f>
        <v>200</v>
      </c>
      <c r="E187" s="33">
        <f>SUM(E188:E190)</f>
        <v>0</v>
      </c>
      <c r="F187" s="33"/>
      <c r="G187" s="34"/>
      <c r="H187" s="34"/>
      <c r="I187" s="87"/>
      <c r="J187" s="34"/>
      <c r="K187" s="88"/>
      <c r="L187" s="31"/>
      <c r="M187" s="31"/>
      <c r="N187" s="31"/>
      <c r="O187" s="31"/>
      <c r="P187" s="34"/>
      <c r="Q187" s="34"/>
      <c r="R187" s="34"/>
      <c r="S187" s="116"/>
    </row>
    <row r="188" spans="1:19" ht="18" customHeight="1">
      <c r="A188" s="49">
        <v>1</v>
      </c>
      <c r="B188" s="118" t="s">
        <v>221</v>
      </c>
      <c r="C188" s="123"/>
      <c r="D188" s="123"/>
      <c r="E188" s="49"/>
      <c r="F188" s="49"/>
      <c r="G188" s="124"/>
      <c r="H188" s="124"/>
      <c r="I188" s="142"/>
      <c r="J188" s="124"/>
      <c r="K188" s="143"/>
      <c r="L188" s="144"/>
      <c r="M188" s="144"/>
      <c r="N188" s="144"/>
      <c r="O188" s="144"/>
      <c r="P188" s="124"/>
      <c r="Q188" s="124"/>
      <c r="R188" s="124"/>
      <c r="S188" s="44"/>
    </row>
    <row r="189" spans="1:19" ht="18" customHeight="1">
      <c r="A189" s="49">
        <v>2</v>
      </c>
      <c r="B189" s="118" t="s">
        <v>222</v>
      </c>
      <c r="C189" s="123"/>
      <c r="D189" s="123"/>
      <c r="E189" s="49"/>
      <c r="F189" s="49"/>
      <c r="G189" s="124"/>
      <c r="H189" s="49"/>
      <c r="I189" s="142"/>
      <c r="J189" s="124"/>
      <c r="K189" s="145"/>
      <c r="L189" s="146"/>
      <c r="M189" s="146"/>
      <c r="N189" s="146"/>
      <c r="O189" s="146"/>
      <c r="P189" s="147"/>
      <c r="Q189" s="147"/>
      <c r="R189" s="147"/>
      <c r="S189" s="44"/>
    </row>
    <row r="190" spans="1:19" ht="34.5" customHeight="1">
      <c r="A190" s="49">
        <v>3</v>
      </c>
      <c r="B190" s="28" t="s">
        <v>220</v>
      </c>
      <c r="C190" s="22"/>
      <c r="D190" s="22">
        <v>200</v>
      </c>
      <c r="E190" s="22"/>
      <c r="F190" s="22"/>
      <c r="G190" s="22"/>
      <c r="H190" s="22"/>
      <c r="I190" s="22"/>
      <c r="J190" s="22"/>
      <c r="K190" s="22" t="s">
        <v>81</v>
      </c>
      <c r="L190" s="22" t="s">
        <v>223</v>
      </c>
      <c r="M190" s="22" t="s">
        <v>82</v>
      </c>
      <c r="N190" s="22" t="s">
        <v>224</v>
      </c>
      <c r="O190" s="146"/>
      <c r="P190" s="147"/>
      <c r="Q190" s="147"/>
      <c r="R190" s="147"/>
      <c r="S190" s="44"/>
    </row>
    <row r="191" spans="1:19" ht="24.75" customHeight="1">
      <c r="A191" s="35" t="s">
        <v>225</v>
      </c>
      <c r="B191" s="36" t="s">
        <v>226</v>
      </c>
      <c r="C191" s="10">
        <f>SUM(C192:C193)</f>
        <v>0</v>
      </c>
      <c r="D191" s="10">
        <f>SUM(D192:D193)</f>
        <v>0</v>
      </c>
      <c r="E191" s="10">
        <f>SUM(E192:E193)</f>
        <v>0</v>
      </c>
      <c r="F191" s="10"/>
      <c r="G191" s="8"/>
      <c r="H191" s="8"/>
      <c r="I191" s="63"/>
      <c r="J191" s="8"/>
      <c r="K191" s="82"/>
      <c r="L191" s="35"/>
      <c r="M191" s="35"/>
      <c r="N191" s="35"/>
      <c r="O191" s="35"/>
      <c r="P191" s="8"/>
      <c r="Q191" s="8"/>
      <c r="R191" s="8"/>
      <c r="S191" s="116"/>
    </row>
    <row r="192" spans="1:19" ht="18" customHeight="1">
      <c r="A192" s="16">
        <v>1</v>
      </c>
      <c r="B192" s="59" t="s">
        <v>227</v>
      </c>
      <c r="C192" s="64"/>
      <c r="D192" s="64"/>
      <c r="E192" s="64"/>
      <c r="F192" s="64"/>
      <c r="G192" s="16"/>
      <c r="H192" s="16"/>
      <c r="I192" s="100"/>
      <c r="J192" s="16"/>
      <c r="K192" s="131"/>
      <c r="L192" s="54"/>
      <c r="M192" s="54"/>
      <c r="N192" s="54"/>
      <c r="O192" s="54"/>
      <c r="P192" s="16"/>
      <c r="Q192" s="16"/>
      <c r="R192" s="16"/>
      <c r="S192" s="54"/>
    </row>
    <row r="193" spans="1:19" ht="18" customHeight="1">
      <c r="A193" s="16">
        <v>2</v>
      </c>
      <c r="B193" s="59" t="s">
        <v>153</v>
      </c>
      <c r="C193" s="64"/>
      <c r="D193" s="64"/>
      <c r="E193" s="64"/>
      <c r="F193" s="64"/>
      <c r="G193" s="16"/>
      <c r="H193" s="16"/>
      <c r="I193" s="100"/>
      <c r="J193" s="16"/>
      <c r="K193" s="131"/>
      <c r="L193" s="54"/>
      <c r="M193" s="54"/>
      <c r="N193" s="54"/>
      <c r="O193" s="54"/>
      <c r="P193" s="16"/>
      <c r="Q193" s="16"/>
      <c r="R193" s="16"/>
      <c r="S193" s="54"/>
    </row>
    <row r="194" spans="1:19" ht="24.75" customHeight="1">
      <c r="A194" s="35" t="s">
        <v>228</v>
      </c>
      <c r="B194" s="36" t="s">
        <v>229</v>
      </c>
      <c r="C194" s="10">
        <f>SUM(C195:C195)</f>
        <v>0</v>
      </c>
      <c r="D194" s="10">
        <f>SUM(D195:D195)</f>
        <v>0</v>
      </c>
      <c r="E194" s="10">
        <f>SUM(E195:E195)</f>
        <v>0</v>
      </c>
      <c r="F194" s="10"/>
      <c r="G194" s="8"/>
      <c r="H194" s="8"/>
      <c r="I194" s="63"/>
      <c r="J194" s="8"/>
      <c r="K194" s="82"/>
      <c r="L194" s="35"/>
      <c r="M194" s="35"/>
      <c r="N194" s="35"/>
      <c r="O194" s="35"/>
      <c r="P194" s="8"/>
      <c r="Q194" s="8"/>
      <c r="R194" s="8"/>
      <c r="S194" s="116"/>
    </row>
    <row r="195" spans="1:19" ht="24.75" customHeight="1">
      <c r="A195" s="16">
        <v>1</v>
      </c>
      <c r="B195" s="125" t="s">
        <v>230</v>
      </c>
      <c r="C195" s="49"/>
      <c r="D195" s="49"/>
      <c r="E195" s="49"/>
      <c r="F195" s="49"/>
      <c r="G195" s="26"/>
      <c r="H195" s="26"/>
      <c r="I195" s="96"/>
      <c r="J195" s="26"/>
      <c r="K195" s="97"/>
      <c r="L195" s="55"/>
      <c r="M195" s="55"/>
      <c r="N195" s="55"/>
      <c r="O195" s="55"/>
      <c r="P195" s="26"/>
      <c r="Q195" s="26"/>
      <c r="R195" s="26"/>
      <c r="S195" s="158"/>
    </row>
    <row r="196" spans="1:19" ht="24.75" customHeight="1">
      <c r="A196" s="35" t="s">
        <v>231</v>
      </c>
      <c r="B196" s="36" t="s">
        <v>232</v>
      </c>
      <c r="C196" s="10">
        <f>SUM(C197:C198)</f>
        <v>295.38</v>
      </c>
      <c r="D196" s="10">
        <f>SUM(D197:D198)</f>
        <v>295.38</v>
      </c>
      <c r="E196" s="10">
        <f>SUM(E197:E198)</f>
        <v>295.38</v>
      </c>
      <c r="F196" s="10">
        <f>SUM(F197:F198)</f>
        <v>295.38</v>
      </c>
      <c r="G196" s="8"/>
      <c r="H196" s="8">
        <f>SUM(H197:H198)</f>
        <v>248.38</v>
      </c>
      <c r="I196" s="63">
        <f>SUM(I197:I198)</f>
        <v>47</v>
      </c>
      <c r="J196" s="8">
        <f>SUM(J197:J198)</f>
        <v>0</v>
      </c>
      <c r="K196" s="82"/>
      <c r="L196" s="35"/>
      <c r="M196" s="35"/>
      <c r="N196" s="35"/>
      <c r="O196" s="35"/>
      <c r="P196" s="8">
        <f>SUM(P197:P198)</f>
        <v>295.38</v>
      </c>
      <c r="Q196" s="8">
        <f>SUM(Q197:Q198)</f>
        <v>0</v>
      </c>
      <c r="R196" s="8"/>
      <c r="S196" s="116"/>
    </row>
    <row r="197" spans="1:19" ht="73.5" customHeight="1">
      <c r="A197" s="16">
        <v>1</v>
      </c>
      <c r="B197" s="28" t="s">
        <v>233</v>
      </c>
      <c r="C197" s="19">
        <v>47</v>
      </c>
      <c r="D197" s="19">
        <v>47</v>
      </c>
      <c r="E197" s="19">
        <v>47</v>
      </c>
      <c r="F197" s="19">
        <v>47</v>
      </c>
      <c r="G197" s="20"/>
      <c r="H197" s="20"/>
      <c r="I197" s="75">
        <v>47</v>
      </c>
      <c r="J197" s="20"/>
      <c r="K197" s="148" t="s">
        <v>234</v>
      </c>
      <c r="L197" s="132" t="s">
        <v>235</v>
      </c>
      <c r="M197" s="47" t="s">
        <v>236</v>
      </c>
      <c r="N197" s="132" t="s">
        <v>235</v>
      </c>
      <c r="O197" s="54"/>
      <c r="P197" s="20">
        <v>47</v>
      </c>
      <c r="Q197" s="20"/>
      <c r="R197" s="16"/>
      <c r="S197" s="54"/>
    </row>
    <row r="198" spans="1:19" ht="74.25" customHeight="1">
      <c r="A198" s="16">
        <v>2</v>
      </c>
      <c r="B198" s="28" t="s">
        <v>237</v>
      </c>
      <c r="C198" s="19">
        <v>248.38</v>
      </c>
      <c r="D198" s="19">
        <v>248.38</v>
      </c>
      <c r="E198" s="19">
        <v>248.38</v>
      </c>
      <c r="F198" s="19">
        <v>248.38</v>
      </c>
      <c r="G198" s="20"/>
      <c r="H198" s="20">
        <v>248.38</v>
      </c>
      <c r="I198" s="75"/>
      <c r="J198" s="20"/>
      <c r="K198" s="148" t="s">
        <v>234</v>
      </c>
      <c r="L198" s="132" t="s">
        <v>235</v>
      </c>
      <c r="M198" s="47" t="s">
        <v>236</v>
      </c>
      <c r="N198" s="132" t="s">
        <v>235</v>
      </c>
      <c r="O198" s="54"/>
      <c r="P198" s="20">
        <v>248.38</v>
      </c>
      <c r="Q198" s="20"/>
      <c r="R198" s="16"/>
      <c r="S198" s="54"/>
    </row>
    <row r="199" spans="1:19" s="2" customFormat="1" ht="31.5" customHeight="1">
      <c r="A199" s="126"/>
      <c r="B199" s="62" t="s">
        <v>238</v>
      </c>
      <c r="C199" s="127">
        <f>SUM(C5,C31,C57,C59,C74,C136,C139,C141,C144,C146,C150,C153,C156,C158,C182,C184,C187,C191,C194,C196)</f>
        <v>56573.61</v>
      </c>
      <c r="D199" s="128">
        <f>SUM(D5,D31,D57,D59,D74,D136,D139,D141,D144,D146,D150,D153,D156,D158,D182,D184,D187,D191,D194,D196)</f>
        <v>53879.56</v>
      </c>
      <c r="E199" s="128">
        <f>SUM(E5+E31+E57+E59+E74+E136+E139+E141+E144+E146+E150+E153+E156+E158+E182+E184+E187+E191+E194+E196)</f>
        <v>60501.52</v>
      </c>
      <c r="F199" s="128">
        <f>SUM(F5,F31:F31,F57,F59,F74,F136,F139,F141,F144,F146,F150,F153,F156,F158,F182,F184,F187,F191,F194,F196)</f>
        <v>60501.52</v>
      </c>
      <c r="G199" s="128">
        <f>SUM(G5,G31,G57,G59,G74,G136,G139,G141,G144,G146,G150,G153,G156,G158,G182,G184,G187,G191,G194,G196)</f>
        <v>29570</v>
      </c>
      <c r="H199" s="128">
        <f>SUM(H5,H31,H57,H59,H74,H136,H139,H141,H144,H146,H150,H153,H156,H158,H182,H184,H187,H191,H194,H196)</f>
        <v>27555.41</v>
      </c>
      <c r="I199" s="149">
        <f>SUM(I5,I31,I57,I59,I74,I136,I139,I141,I144,I146,I150,I153,I156,I158,I182,I184,I187,I191,I194,I196)</f>
        <v>3376.11</v>
      </c>
      <c r="J199" s="128">
        <f>SUM(J5+J31+J57+J59+J74+J136+J139+J141+J144+J150+J156+J158+J182+J184+J187+J191+J194+J196)</f>
        <v>0</v>
      </c>
      <c r="K199" s="150"/>
      <c r="L199" s="151"/>
      <c r="M199" s="151"/>
      <c r="N199" s="151"/>
      <c r="O199" s="151"/>
      <c r="P199" s="128">
        <f>SUM(P5+P31+P57+P59+P74+P136+P139+P141+P144+P150+P156+P158+P182+P184+P187+P191+P194+P196)</f>
        <v>35471.41</v>
      </c>
      <c r="Q199" s="128">
        <f>SUM(Q5,Q31,Q57,Q59,Q74,Q136,Q139,Q141,Q144,Q146,Q150,Q153,Q156,Q158,Q182,Q184,Q187,Q191,Q194,Q196)</f>
        <v>25030.11</v>
      </c>
      <c r="R199" s="128"/>
      <c r="S199" s="159"/>
    </row>
    <row r="200" spans="1:19" ht="24.75" customHeight="1">
      <c r="A200" s="337" t="s">
        <v>239</v>
      </c>
      <c r="B200" s="337"/>
      <c r="C200" s="337"/>
      <c r="D200" s="337"/>
      <c r="E200" s="337"/>
      <c r="F200" s="337"/>
      <c r="G200" s="337"/>
      <c r="H200" s="337"/>
      <c r="I200" s="337"/>
      <c r="J200" s="337"/>
      <c r="K200" s="337"/>
      <c r="L200" s="337"/>
      <c r="M200" s="337"/>
      <c r="N200" s="337"/>
      <c r="O200" s="337"/>
      <c r="P200" s="337"/>
      <c r="Q200" s="337"/>
      <c r="R200" s="337"/>
      <c r="S200" s="337"/>
    </row>
    <row r="201" spans="1:19" ht="24.75" customHeight="1">
      <c r="A201" s="129"/>
      <c r="B201" s="130"/>
      <c r="C201" s="130"/>
      <c r="D201" s="129"/>
      <c r="E201" s="129"/>
      <c r="F201" s="129"/>
      <c r="G201" s="129"/>
      <c r="H201" s="130"/>
      <c r="I201" s="129"/>
      <c r="J201" s="152"/>
      <c r="K201" s="129"/>
      <c r="L201" s="129"/>
      <c r="M201" s="129"/>
      <c r="N201" s="129"/>
      <c r="O201" s="129"/>
      <c r="P201" s="129"/>
      <c r="Q201" s="129"/>
      <c r="R201" s="129"/>
      <c r="S201" s="129"/>
    </row>
    <row r="202" spans="1:19" ht="24.75" customHeight="1">
      <c r="A202" s="129"/>
      <c r="B202" s="130"/>
      <c r="C202" s="130"/>
      <c r="D202" s="129"/>
      <c r="E202" s="129"/>
      <c r="F202" s="129"/>
      <c r="G202" s="129"/>
      <c r="H202" s="129"/>
      <c r="I202" s="129"/>
      <c r="J202" s="152"/>
      <c r="K202" s="129"/>
      <c r="L202" s="129"/>
      <c r="M202" s="129"/>
      <c r="N202" s="129"/>
      <c r="O202" s="129"/>
      <c r="P202" s="129"/>
      <c r="Q202" s="129"/>
      <c r="R202" s="129"/>
      <c r="S202" s="129"/>
    </row>
    <row r="203" spans="1:19" ht="24.75" customHeight="1">
      <c r="A203" s="129"/>
      <c r="B203" s="130"/>
      <c r="C203" s="130"/>
      <c r="D203" s="129"/>
      <c r="E203" s="129"/>
      <c r="F203" s="129"/>
      <c r="G203" s="129"/>
      <c r="H203" s="129"/>
      <c r="I203" s="129"/>
      <c r="J203" s="152"/>
      <c r="K203" s="129"/>
      <c r="L203" s="129"/>
      <c r="M203" s="129"/>
      <c r="N203" s="129"/>
      <c r="O203" s="129"/>
      <c r="P203" s="129"/>
      <c r="Q203" s="129"/>
      <c r="R203" s="129"/>
      <c r="S203" s="129"/>
    </row>
    <row r="204" spans="1:19" ht="24.75" customHeight="1">
      <c r="A204" s="129"/>
      <c r="B204" s="129"/>
      <c r="C204" s="129"/>
      <c r="D204" s="129"/>
      <c r="E204" s="129"/>
      <c r="F204" s="129"/>
      <c r="G204" s="129"/>
      <c r="H204" s="129"/>
      <c r="I204" s="129"/>
      <c r="J204" s="152"/>
      <c r="K204" s="129"/>
      <c r="L204" s="129"/>
      <c r="M204" s="129"/>
      <c r="N204" s="129"/>
      <c r="O204" s="129"/>
      <c r="P204" s="129"/>
      <c r="Q204" s="129"/>
      <c r="R204" s="129"/>
      <c r="S204" s="129"/>
    </row>
    <row r="205" spans="1:19" ht="14.25">
      <c r="A205" s="129"/>
      <c r="B205" s="129"/>
      <c r="C205" s="129"/>
      <c r="D205" s="129"/>
      <c r="E205" s="129"/>
      <c r="F205" s="129"/>
      <c r="G205" s="129"/>
      <c r="H205" s="129"/>
      <c r="I205" s="129"/>
      <c r="J205" s="152"/>
      <c r="K205" s="129"/>
      <c r="L205" s="129"/>
      <c r="M205" s="129"/>
      <c r="N205" s="129"/>
      <c r="O205" s="129"/>
      <c r="P205" s="129"/>
      <c r="Q205" s="129"/>
      <c r="R205" s="129"/>
      <c r="S205" s="129"/>
    </row>
    <row r="206" spans="1:19" ht="14.25">
      <c r="A206" s="129"/>
      <c r="B206" s="129"/>
      <c r="C206" s="129"/>
      <c r="D206" s="129"/>
      <c r="E206" s="129"/>
      <c r="F206" s="129"/>
      <c r="G206" s="129"/>
      <c r="H206" s="129"/>
      <c r="I206" s="129"/>
      <c r="J206" s="152"/>
      <c r="K206" s="129"/>
      <c r="L206" s="129"/>
      <c r="M206" s="129"/>
      <c r="N206" s="129"/>
      <c r="O206" s="129"/>
      <c r="P206" s="129"/>
      <c r="Q206" s="129"/>
      <c r="R206" s="129"/>
      <c r="S206" s="129"/>
    </row>
    <row r="207" spans="1:19" ht="14.25">
      <c r="A207" s="129"/>
      <c r="B207" s="129"/>
      <c r="C207" s="129"/>
      <c r="D207" s="129"/>
      <c r="E207" s="129"/>
      <c r="F207" s="129"/>
      <c r="G207" s="129"/>
      <c r="H207" s="129"/>
      <c r="I207" s="129"/>
      <c r="J207" s="152"/>
      <c r="K207" s="129"/>
      <c r="L207" s="129"/>
      <c r="M207" s="129"/>
      <c r="N207" s="129"/>
      <c r="O207" s="129"/>
      <c r="P207" s="129"/>
      <c r="Q207" s="129"/>
      <c r="R207" s="129"/>
      <c r="S207" s="129"/>
    </row>
    <row r="208" spans="1:19" ht="14.25">
      <c r="A208" s="129"/>
      <c r="B208" s="129"/>
      <c r="C208" s="129"/>
      <c r="D208" s="129"/>
      <c r="E208" s="129"/>
      <c r="F208" s="129"/>
      <c r="G208" s="129"/>
      <c r="H208" s="129"/>
      <c r="I208" s="129"/>
      <c r="J208" s="152"/>
      <c r="K208" s="129"/>
      <c r="L208" s="129"/>
      <c r="M208" s="129"/>
      <c r="N208" s="129"/>
      <c r="O208" s="129"/>
      <c r="P208" s="129"/>
      <c r="Q208" s="129"/>
      <c r="R208" s="129"/>
      <c r="S208" s="129"/>
    </row>
    <row r="209" spans="1:19" ht="14.25">
      <c r="A209" s="129"/>
      <c r="B209" s="129"/>
      <c r="C209" s="129"/>
      <c r="D209" s="129"/>
      <c r="E209" s="129"/>
      <c r="F209" s="129"/>
      <c r="G209" s="129"/>
      <c r="H209" s="129"/>
      <c r="I209" s="129"/>
      <c r="J209" s="152"/>
      <c r="K209" s="129"/>
      <c r="L209" s="129"/>
      <c r="M209" s="129"/>
      <c r="N209" s="129"/>
      <c r="O209" s="129"/>
      <c r="P209" s="129"/>
      <c r="Q209" s="129"/>
      <c r="R209" s="129"/>
      <c r="S209" s="129"/>
    </row>
    <row r="210" spans="1:19" ht="14.25">
      <c r="A210" s="129"/>
      <c r="B210" s="129"/>
      <c r="C210" s="129"/>
      <c r="D210" s="129"/>
      <c r="E210" s="129"/>
      <c r="F210" s="129"/>
      <c r="G210" s="129"/>
      <c r="H210" s="129"/>
      <c r="I210" s="129"/>
      <c r="J210" s="152"/>
      <c r="K210" s="129"/>
      <c r="L210" s="129"/>
      <c r="M210" s="129"/>
      <c r="N210" s="129"/>
      <c r="O210" s="129"/>
      <c r="P210" s="129"/>
      <c r="Q210" s="129"/>
      <c r="R210" s="129"/>
      <c r="S210" s="129"/>
    </row>
    <row r="211" spans="1:19" ht="14.25">
      <c r="A211" s="129"/>
      <c r="B211" s="129"/>
      <c r="C211" s="129"/>
      <c r="D211" s="129"/>
      <c r="E211" s="129"/>
      <c r="F211" s="129"/>
      <c r="G211" s="129"/>
      <c r="H211" s="129"/>
      <c r="I211" s="129"/>
      <c r="J211" s="152"/>
      <c r="K211" s="129"/>
      <c r="L211" s="129"/>
      <c r="M211" s="129"/>
      <c r="N211" s="129"/>
      <c r="O211" s="129"/>
      <c r="P211" s="129"/>
      <c r="Q211" s="129"/>
      <c r="R211" s="129"/>
      <c r="S211" s="129"/>
    </row>
    <row r="212" spans="1:19" ht="14.25">
      <c r="A212" s="129"/>
      <c r="B212" s="129"/>
      <c r="C212" s="129"/>
      <c r="D212" s="129"/>
      <c r="E212" s="129"/>
      <c r="F212" s="129"/>
      <c r="G212" s="129"/>
      <c r="H212" s="129"/>
      <c r="I212" s="129"/>
      <c r="J212" s="152"/>
      <c r="K212" s="129"/>
      <c r="L212" s="129"/>
      <c r="M212" s="129"/>
      <c r="N212" s="129"/>
      <c r="O212" s="129"/>
      <c r="P212" s="129"/>
      <c r="Q212" s="129"/>
      <c r="R212" s="129"/>
      <c r="S212" s="129"/>
    </row>
    <row r="213" spans="1:19" ht="14.25">
      <c r="A213" s="129"/>
      <c r="B213" s="129"/>
      <c r="C213" s="129"/>
      <c r="D213" s="129"/>
      <c r="E213" s="129"/>
      <c r="F213" s="129"/>
      <c r="G213" s="129"/>
      <c r="H213" s="129"/>
      <c r="I213" s="129"/>
      <c r="J213" s="152"/>
      <c r="K213" s="129"/>
      <c r="L213" s="129"/>
      <c r="M213" s="129"/>
      <c r="N213" s="129"/>
      <c r="O213" s="129"/>
      <c r="P213" s="129"/>
      <c r="Q213" s="129"/>
      <c r="R213" s="129"/>
      <c r="S213" s="129"/>
    </row>
    <row r="214" spans="1:19" ht="14.25">
      <c r="A214" s="129"/>
      <c r="B214" s="129"/>
      <c r="C214" s="129"/>
      <c r="D214" s="129"/>
      <c r="E214" s="129"/>
      <c r="F214" s="129"/>
      <c r="G214" s="129"/>
      <c r="H214" s="129"/>
      <c r="I214" s="129"/>
      <c r="J214" s="152"/>
      <c r="K214" s="129"/>
      <c r="L214" s="129"/>
      <c r="M214" s="129"/>
      <c r="N214" s="129"/>
      <c r="O214" s="129"/>
      <c r="P214" s="129"/>
      <c r="Q214" s="129"/>
      <c r="R214" s="129"/>
      <c r="S214" s="129"/>
    </row>
    <row r="215" spans="1:19" ht="14.25">
      <c r="A215" s="129"/>
      <c r="B215" s="129"/>
      <c r="C215" s="129"/>
      <c r="D215" s="129"/>
      <c r="E215" s="129"/>
      <c r="F215" s="129"/>
      <c r="G215" s="129"/>
      <c r="H215" s="129"/>
      <c r="I215" s="129"/>
      <c r="J215" s="152"/>
      <c r="K215" s="129"/>
      <c r="L215" s="129"/>
      <c r="M215" s="129"/>
      <c r="N215" s="129"/>
      <c r="O215" s="129"/>
      <c r="P215" s="129"/>
      <c r="Q215" s="129"/>
      <c r="R215" s="129"/>
      <c r="S215" s="129"/>
    </row>
    <row r="216" spans="1:19" ht="14.25">
      <c r="A216" s="129"/>
      <c r="B216" s="129"/>
      <c r="C216" s="129"/>
      <c r="D216" s="129"/>
      <c r="E216" s="129"/>
      <c r="F216" s="129"/>
      <c r="G216" s="129"/>
      <c r="H216" s="129"/>
      <c r="I216" s="129"/>
      <c r="J216" s="152"/>
      <c r="K216" s="129"/>
      <c r="L216" s="129"/>
      <c r="M216" s="129"/>
      <c r="N216" s="129"/>
      <c r="O216" s="129"/>
      <c r="P216" s="129"/>
      <c r="Q216" s="129"/>
      <c r="R216" s="129"/>
      <c r="S216" s="129"/>
    </row>
    <row r="217" spans="1:19" ht="14.25">
      <c r="A217" s="129"/>
      <c r="B217" s="129"/>
      <c r="C217" s="129"/>
      <c r="D217" s="129"/>
      <c r="E217" s="129"/>
      <c r="F217" s="129"/>
      <c r="G217" s="129"/>
      <c r="H217" s="129"/>
      <c r="I217" s="129"/>
      <c r="J217" s="152"/>
      <c r="K217" s="129"/>
      <c r="L217" s="129"/>
      <c r="M217" s="129"/>
      <c r="N217" s="129"/>
      <c r="O217" s="129"/>
      <c r="P217" s="129"/>
      <c r="Q217" s="129"/>
      <c r="R217" s="129"/>
      <c r="S217" s="129"/>
    </row>
    <row r="218" spans="1:19" ht="14.25">
      <c r="A218" s="129"/>
      <c r="B218" s="129"/>
      <c r="C218" s="129"/>
      <c r="D218" s="129"/>
      <c r="E218" s="129"/>
      <c r="F218" s="129"/>
      <c r="G218" s="129"/>
      <c r="H218" s="129"/>
      <c r="I218" s="129"/>
      <c r="J218" s="152"/>
      <c r="K218" s="129"/>
      <c r="L218" s="129"/>
      <c r="M218" s="129"/>
      <c r="N218" s="129"/>
      <c r="O218" s="129"/>
      <c r="P218" s="129"/>
      <c r="Q218" s="129"/>
      <c r="R218" s="129"/>
      <c r="S218" s="129"/>
    </row>
    <row r="219" spans="1:19" ht="14.25">
      <c r="A219" s="129"/>
      <c r="B219" s="129"/>
      <c r="C219" s="129"/>
      <c r="D219" s="129"/>
      <c r="E219" s="129"/>
      <c r="F219" s="129"/>
      <c r="G219" s="129"/>
      <c r="H219" s="129"/>
      <c r="I219" s="129"/>
      <c r="J219" s="152"/>
      <c r="K219" s="129"/>
      <c r="L219" s="129"/>
      <c r="M219" s="129"/>
      <c r="N219" s="129"/>
      <c r="O219" s="129"/>
      <c r="P219" s="129"/>
      <c r="Q219" s="129"/>
      <c r="R219" s="129"/>
      <c r="S219" s="129"/>
    </row>
    <row r="220" spans="2:10" ht="14.25">
      <c r="B220"/>
      <c r="C220"/>
      <c r="J220" s="153"/>
    </row>
    <row r="221" spans="2:10" ht="14.25">
      <c r="B221"/>
      <c r="C221"/>
      <c r="J221" s="153"/>
    </row>
    <row r="222" spans="2:10" ht="14.25">
      <c r="B222"/>
      <c r="C222"/>
      <c r="J222" s="153"/>
    </row>
    <row r="223" spans="2:10" ht="14.25">
      <c r="B223"/>
      <c r="C223"/>
      <c r="J223" s="153"/>
    </row>
    <row r="224" spans="2:10" ht="14.25">
      <c r="B224"/>
      <c r="C224"/>
      <c r="J224" s="153"/>
    </row>
    <row r="225" spans="2:10" ht="14.25">
      <c r="B225"/>
      <c r="C225"/>
      <c r="J225" s="153"/>
    </row>
    <row r="226" spans="2:10" ht="14.25">
      <c r="B226"/>
      <c r="C226"/>
      <c r="J226" s="153"/>
    </row>
    <row r="227" spans="2:10" ht="14.25">
      <c r="B227"/>
      <c r="C227"/>
      <c r="J227" s="153"/>
    </row>
    <row r="228" spans="2:10" ht="14.25">
      <c r="B228"/>
      <c r="C228"/>
      <c r="J228" s="153"/>
    </row>
    <row r="229" spans="2:10" ht="14.25">
      <c r="B229"/>
      <c r="C229"/>
      <c r="J229" s="153"/>
    </row>
    <row r="230" spans="2:10" ht="14.25">
      <c r="B230"/>
      <c r="C230"/>
      <c r="J230" s="153"/>
    </row>
    <row r="231" spans="2:10" ht="14.25">
      <c r="B231"/>
      <c r="C231"/>
      <c r="J231" s="153"/>
    </row>
    <row r="232" spans="2:10" ht="14.25">
      <c r="B232"/>
      <c r="C232"/>
      <c r="J232" s="153"/>
    </row>
    <row r="233" spans="2:10" ht="14.25">
      <c r="B233"/>
      <c r="C233"/>
      <c r="J233" s="153"/>
    </row>
    <row r="234" spans="2:10" ht="14.25">
      <c r="B234"/>
      <c r="C234"/>
      <c r="J234" s="153"/>
    </row>
    <row r="235" spans="2:10" ht="14.25">
      <c r="B235"/>
      <c r="C235"/>
      <c r="J235" s="153"/>
    </row>
    <row r="236" spans="2:10" ht="14.25">
      <c r="B236"/>
      <c r="C236"/>
      <c r="J236" s="153"/>
    </row>
    <row r="237" spans="2:10" ht="14.25">
      <c r="B237"/>
      <c r="C237"/>
      <c r="J237" s="153"/>
    </row>
    <row r="238" spans="2:10" ht="14.25">
      <c r="B238"/>
      <c r="C238"/>
      <c r="J238" s="153"/>
    </row>
    <row r="239" spans="2:10" ht="14.25">
      <c r="B239"/>
      <c r="C239"/>
      <c r="J239" s="153"/>
    </row>
    <row r="240" spans="2:10" ht="14.25">
      <c r="B240"/>
      <c r="C240"/>
      <c r="J240" s="153"/>
    </row>
    <row r="241" spans="2:10" ht="14.25">
      <c r="B241"/>
      <c r="C241"/>
      <c r="J241" s="153"/>
    </row>
    <row r="242" spans="2:10" ht="14.25">
      <c r="B242"/>
      <c r="C242"/>
      <c r="J242" s="153"/>
    </row>
    <row r="243" spans="2:10" ht="14.25">
      <c r="B243"/>
      <c r="C243"/>
      <c r="J243" s="153"/>
    </row>
    <row r="244" spans="2:10" ht="14.25">
      <c r="B244"/>
      <c r="C244"/>
      <c r="J244" s="153"/>
    </row>
    <row r="245" spans="2:10" ht="14.25">
      <c r="B245"/>
      <c r="C245"/>
      <c r="J245" s="153"/>
    </row>
    <row r="246" spans="2:10" ht="14.25">
      <c r="B246"/>
      <c r="C246"/>
      <c r="J246" s="153"/>
    </row>
    <row r="247" spans="2:10" ht="14.25">
      <c r="B247"/>
      <c r="C247"/>
      <c r="J247" s="153"/>
    </row>
    <row r="248" spans="2:10" ht="14.25">
      <c r="B248"/>
      <c r="C248"/>
      <c r="J248" s="153"/>
    </row>
    <row r="249" spans="2:10" ht="14.25">
      <c r="B249"/>
      <c r="C249"/>
      <c r="J249" s="153"/>
    </row>
    <row r="250" spans="2:10" ht="14.25">
      <c r="B250"/>
      <c r="C250"/>
      <c r="J250" s="153"/>
    </row>
    <row r="251" spans="2:10" ht="14.25">
      <c r="B251"/>
      <c r="C251"/>
      <c r="J251" s="153"/>
    </row>
    <row r="252" spans="2:10" ht="14.25">
      <c r="B252"/>
      <c r="C252"/>
      <c r="J252" s="153"/>
    </row>
    <row r="253" spans="2:10" ht="14.25">
      <c r="B253"/>
      <c r="C253"/>
      <c r="J253" s="153"/>
    </row>
    <row r="254" spans="2:10" ht="14.25">
      <c r="B254"/>
      <c r="C254"/>
      <c r="J254" s="153"/>
    </row>
    <row r="255" spans="2:10" ht="14.25">
      <c r="B255"/>
      <c r="C255"/>
      <c r="J255" s="153"/>
    </row>
    <row r="256" spans="2:10" ht="14.25">
      <c r="B256"/>
      <c r="C256"/>
      <c r="J256" s="153"/>
    </row>
    <row r="257" spans="2:10" ht="14.25">
      <c r="B257"/>
      <c r="C257"/>
      <c r="J257" s="153"/>
    </row>
    <row r="258" spans="2:10" ht="14.25">
      <c r="B258"/>
      <c r="C258"/>
      <c r="J258" s="153"/>
    </row>
    <row r="259" spans="2:10" ht="14.25">
      <c r="B259"/>
      <c r="C259"/>
      <c r="J259" s="153"/>
    </row>
    <row r="260" spans="2:10" ht="14.25">
      <c r="B260"/>
      <c r="C260"/>
      <c r="J260" s="153"/>
    </row>
  </sheetData>
  <mergeCells count="31">
    <mergeCell ref="A159:A162"/>
    <mergeCell ref="A93:A94"/>
    <mergeCell ref="L3:L4"/>
    <mergeCell ref="E3:E4"/>
    <mergeCell ref="F3:F4"/>
    <mergeCell ref="A167:A170"/>
    <mergeCell ref="B174:B175"/>
    <mergeCell ref="C3:C4"/>
    <mergeCell ref="D3:D4"/>
    <mergeCell ref="B3:B4"/>
    <mergeCell ref="B159:B161"/>
    <mergeCell ref="M3:M4"/>
    <mergeCell ref="B167:B170"/>
    <mergeCell ref="A1:S1"/>
    <mergeCell ref="G3:J3"/>
    <mergeCell ref="P3:R3"/>
    <mergeCell ref="A3:A4"/>
    <mergeCell ref="N3:N4"/>
    <mergeCell ref="O3:O4"/>
    <mergeCell ref="S3:S4"/>
    <mergeCell ref="K3:K4"/>
    <mergeCell ref="A200:S200"/>
    <mergeCell ref="B81:B83"/>
    <mergeCell ref="B84:B87"/>
    <mergeCell ref="B88:B92"/>
    <mergeCell ref="A88:A92"/>
    <mergeCell ref="A81:A83"/>
    <mergeCell ref="A84:A87"/>
    <mergeCell ref="A174:A175"/>
    <mergeCell ref="B93:B94"/>
    <mergeCell ref="K159:K161"/>
  </mergeCells>
  <printOptions horizontalCentered="1" verticalCentered="1"/>
  <pageMargins left="0.16" right="0.16" top="0.79" bottom="0.79" header="0.51" footer="0.51"/>
  <pageSetup horizontalDpi="600" verticalDpi="600" orientation="landscape" paperSize="8" scale="62" r:id="rId1"/>
  <headerFooter alignWithMargins="0">
    <oddFooter>&amp;L注：整合项目名称和实施地点明细到村，该报表每月一报。&amp;C第 &amp;P 页</oddFooter>
  </headerFooter>
  <ignoredErrors>
    <ignoredError sqref="G158:H158 C199:F199 P150 C153 E153 C5:G5 H5:J5 O5:P5 D31:E31 F31 J31 C74:E74 D59:F59 P59 G59:I59 F74:J74 P74:R74 O74 H153:I153 D187 E158 G199:J199 H196:I196 P199:Q199 P158" emptyCellReference="1"/>
    <ignoredError sqref="D153 C31 G31:I31" emptyCellReference="1" formula="1"/>
    <ignoredError sqref="C31 G31:I31" emptyCellReference="1" formulaRange="1"/>
  </ignoredErrors>
</worksheet>
</file>

<file path=xl/worksheets/sheet2.xml><?xml version="1.0" encoding="utf-8"?>
<worksheet xmlns="http://schemas.openxmlformats.org/spreadsheetml/2006/main" xmlns:r="http://schemas.openxmlformats.org/officeDocument/2006/relationships">
  <dimension ref="A1:A11"/>
  <sheetViews>
    <sheetView zoomScalePageLayoutView="0" workbookViewId="0" topLeftCell="A1">
      <selection activeCell="C12" sqref="C12"/>
    </sheetView>
  </sheetViews>
  <sheetFormatPr defaultColWidth="9.00390625" defaultColWidthPt="54" defaultRowHeight="14.25"/>
  <cols>
    <col min="1" max="1" width="16.50390625" widthPt="99" style="0" customWidth="1"/>
  </cols>
  <sheetData>
    <row r="1" ht="14.25">
      <c r="A1" s="10">
        <v>295.38</v>
      </c>
    </row>
    <row r="2" ht="14.25">
      <c r="A2" s="10">
        <v>5523.41</v>
      </c>
    </row>
    <row r="3" ht="14.25">
      <c r="A3" s="10">
        <v>3640</v>
      </c>
    </row>
    <row r="4" ht="14.25">
      <c r="A4" s="10">
        <v>200</v>
      </c>
    </row>
    <row r="5" ht="14.25">
      <c r="A5" s="58">
        <v>1337</v>
      </c>
    </row>
    <row r="6" ht="14.25">
      <c r="A6" s="10">
        <v>3435.4</v>
      </c>
    </row>
    <row r="7" ht="14.25">
      <c r="A7" s="10">
        <v>2439</v>
      </c>
    </row>
    <row r="8" ht="14.25">
      <c r="A8" s="40">
        <v>21758.36</v>
      </c>
    </row>
    <row r="9" ht="14.25">
      <c r="A9" s="10">
        <v>1309.76</v>
      </c>
    </row>
    <row r="10" ht="14.25">
      <c r="A10" s="10">
        <v>12705.5</v>
      </c>
    </row>
    <row r="11" ht="14.25">
      <c r="A11" s="10">
        <v>3929.8</v>
      </c>
    </row>
  </sheetData>
  <printOptions/>
  <pageMargins left="0.7" right="0.7" top="0.75" bottom="0.75" header="0.3" footer="0.3"/>
  <pageSetup horizontalDpi="600" verticalDpi="600" orientation="portrait" paperSize="9"/>
</worksheet>
</file>

<file path=xl/worksheets/sheet3.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3" t="s">
        <v>634</v>
      </c>
    </row>
    <row r="2" ht="14.25">
      <c r="B2" s="3" t="s">
        <v>633</v>
      </c>
    </row>
    <row r="4" ht="14.25">
      <c r="B4" t="s">
        <v>632</v>
      </c>
    </row>
    <row r="5" ht="14.25">
      <c r="B5" s="374" t="s">
        <v>631</v>
      </c>
    </row>
    <row r="7" ht="14.25">
      <c r="B7" t="s">
        <v>630</v>
      </c>
    </row>
    <row r="8" ht="14.25">
      <c r="B8" s="374" t="s">
        <v>629</v>
      </c>
    </row>
    <row r="10" ht="14.25">
      <c r="B10" t="s">
        <v>628</v>
      </c>
    </row>
    <row r="11" ht="14.25">
      <c r="B11" s="374" t="s">
        <v>627</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MSCD龙帝国技术社区 Htpp://Bbs.Mscode.Cc</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秦西海</cp:lastModifiedBy>
  <cp:lastPrinted>2019-08-09T23:35:05Z</cp:lastPrinted>
  <dcterms:created xsi:type="dcterms:W3CDTF">2016-08-25T19:37:51Z</dcterms:created>
  <dcterms:modified xsi:type="dcterms:W3CDTF">2019-09-06T16:53:30Z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