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712" windowHeight="8640" activeTab="2"/>
  </bookViews>
  <sheets>
    <sheet name="整合资金来源表(计划明细表)" sheetId="1" r:id="rId1"/>
    <sheet name="Sheet1" sheetId="2" r:id="rId2"/>
    <sheet name="Evaluation Warning" sheetId="3" r:id="rId3"/>
  </sheets>
  <definedNames>
    <definedName name="_xlnm.Print_Titles" localSheetId="0">'整合资金来源表(计划明细表)'!$1:$7</definedName>
  </definedNames>
  <calcPr fullCalcOnLoad="1"/>
</workbook>
</file>

<file path=xl/sharedStrings.xml><?xml version="1.0" encoding="utf-8"?>
<sst xmlns="http://schemas.openxmlformats.org/spreadsheetml/2006/main" count="508" uniqueCount="442">
  <si>
    <t>牙路乎等12村</t>
  </si>
  <si>
    <t>新建防渗渠道25公里</t>
  </si>
  <si>
    <t>化隆县塔加乡曹旦麻村人畜饮水工程</t>
  </si>
  <si>
    <t>塔加乡曹旦麻村</t>
  </si>
  <si>
    <t>新建蓄水池4座、引水管6公里</t>
  </si>
  <si>
    <t>化隆县初麻乡塔麻等四村渠道防渗工程</t>
  </si>
  <si>
    <t>初麻乡塔麻等四村</t>
  </si>
  <si>
    <t>新建防渗渠道15公里</t>
  </si>
  <si>
    <t>化隆县甘都镇牙路乎等12村渠道防渗工程</t>
  </si>
  <si>
    <t>化隆县甘都镇唐四岗村等29个人口较少村亮化项目</t>
  </si>
  <si>
    <t>甘都镇唐四岗村</t>
  </si>
  <si>
    <t>安装太阳路灯1920盏</t>
  </si>
  <si>
    <t>化隆县民宗局</t>
  </si>
  <si>
    <t>化隆县发改委</t>
  </si>
  <si>
    <t>林业改革发展资金（国开行贷款）</t>
  </si>
  <si>
    <t>化隆县林业局</t>
  </si>
  <si>
    <t>杂果经济林建设</t>
  </si>
  <si>
    <t>在牙什尕镇的参三村60亩、哇尔江村100亩，群科镇的乙沙二村、若加村、科木其村、舍仁村共300亩，甘都镇的牙路乎村100亩，共计560亩营造林。</t>
  </si>
  <si>
    <t>村庄绿化</t>
  </si>
  <si>
    <r>
      <t>1.广场绿化16个贫困村，为</t>
    </r>
    <r>
      <rPr>
        <sz val="10"/>
        <color indexed="8"/>
        <rFont val="宋体"/>
        <family val="0"/>
      </rPr>
      <t xml:space="preserve">金源乡的下什堂村、安关群哇村；扎巴镇的结拉村、阴坡村；牙什尕镇的塘三村；群科镇的舍仁村；德恒隆乡的哇加村；甘都镇的上四合生村、西滩村；阿什努乡的纳哈隆村；昂思多镇的拉昂村；查甫乡的东台村；谢家滩乡阴坡村；初麻乡的滩果村；石大仓乡的吉加村、大加沿村。      2.绿化村庄11个村为扎巴镇的扎三村、扎四村、大拉曲村；阿什努乡的阿藏吾具村；昂思多镇的山卡拉村、公拜岭村；雄先乡的巴么堂村、主洞村、其大吉村；谢家滩乡的韩家窑村；巴燕镇的卜隆村。
3.易地搬迁村庄绿化3个村为巴燕镇的金家庄村；昂思多镇的尕么甫村；德恒隆乡的卡时代村。
    </t>
    </r>
  </si>
  <si>
    <t>村庄绿化共栽植各类苗木29699株，花卉种籽17.6kg；绿化内容为村道绿化（包括公路、巷道）、庭院绿化（农户庄廓内外）和党员活动室、广场、寺庙等公共场所绿化。</t>
  </si>
  <si>
    <t>1.对金源乡的下什堂村、安关群哇村；扎巴镇的结拉村、阴坡村；牙什尕镇的塘三村；群科镇的舍仁村；德恒隆乡的哇加村；甘都镇的上四合生村、西滩村；阿什努乡的纳哈隆村；昂思多镇的拉昂村；查甫乡的东台村；谢家滩乡阴坡村；初麻乡的滩果村；石大仓乡的吉加村、大加沿村，16个贫困村委广场进行绿化美化。      2.对扎巴镇的扎三村、扎四村、大拉曲村；阿什努乡的阿藏吾具村；昂思多镇的山卡拉村、公拜岭村；雄先乡的巴么堂村、主洞村、其大吉村；谢家滩乡的韩家窑村；巴燕镇的卜隆村，11个贫困村实施村道，公共场所、庭院等进行绿化。              3.对巴燕镇的金家庄村；昂思多镇的尕么甫村；德恒隆乡的卡时代村，3个易地搬迁进行村庄绿化。</t>
  </si>
  <si>
    <t>化隆县林业局</t>
  </si>
  <si>
    <t>沙棘基地提升改造</t>
  </si>
  <si>
    <t>在扎巴镇的本康沟村、大拉曲村、阴坡村，阿什努乡的纳哈隆村，昂思多镇的具乎扎村、公拜岭村、拉昂村、香加岭村、若么岭村，查甫乡的东台村，谢家滩乡的韩家窑村，石大仓乡的关藏村，沙连堡乡的冶二村、古浪村</t>
  </si>
  <si>
    <t>对14个村的历年退耕还林沙棘林8026亩，进行沙棘经济林标准化改造建设。分别是扎巴镇的本康沟村187亩、大拉曲村1300亩、阴坡村500亩，阿什努乡的纳哈隆村200亩，昂思多镇的具乎扎村249亩、公拜岭村255亩、拉昂村230亩、香加岭村850亩、若么岭村187亩，查甫乡的东台村1000亩，谢家滩乡的韩家窑村95亩，沙连堡乡的冶二村1316亩、古浪村887亩，石大仓乡的关藏村770亩。</t>
  </si>
  <si>
    <t>3.易地搬迁村庄绿化3个村为巴燕镇的金家庄村；昂思多镇的尕么甫村；德恒隆乡的卡时代村。</t>
  </si>
  <si>
    <r>
      <t>2</t>
    </r>
    <r>
      <rPr>
        <sz val="10"/>
        <color indexed="8"/>
        <rFont val="宋体"/>
        <family val="0"/>
      </rPr>
      <t>017年</t>
    </r>
    <r>
      <rPr>
        <sz val="10"/>
        <color indexed="8"/>
        <rFont val="宋体"/>
        <family val="0"/>
      </rPr>
      <t>防护林工程中央基建项目</t>
    </r>
  </si>
  <si>
    <t>防护林工程建设</t>
  </si>
  <si>
    <t>扎巴镇黄麻村，初麻乡安关村，，德恒隆乡若素村，甘都镇牙路乎村。</t>
  </si>
  <si>
    <t>扎巴镇黄麻村人工乔木造林1005亩，栽植青海云杉、桦树混交林565亩，祁连圆柏、沙棘混交林440亩，初麻乡安关村人工乔木造林865亩，栽植青海云杉、桦树混交林495亩，祁连圆柏、沙棘混交林370亩，德恒隆乡若素村直播柠条900亩，甘都镇牙路乎村直播柠条1090亩。</t>
  </si>
  <si>
    <t>在扎巴镇黄麻村营造林1005亩，初麻乡安关村营造林865亩，德恒隆乡若素村营造林900亩，甘都镇牙路乎村营造林1090亩。</t>
  </si>
  <si>
    <t>在牙什尕镇、群科镇、甘都镇7个贫困村，营造杏、梨、桃、苹果集中连片经济林560亩12880株；1618户房前屋后每户栽植杏、梨、桃、苹果12株，共23016株。</t>
  </si>
  <si>
    <t>牙什尕镇的参三村、哇尔江村，群科镇的乙沙二村、若加村、科木其村、舍仁村，甘都镇的牙路乎村。</t>
  </si>
  <si>
    <t xml:space="preserve">                </t>
  </si>
  <si>
    <t>乡村文化旅游补助资金</t>
  </si>
  <si>
    <t>县级预算安排农牧业发展项目资金</t>
  </si>
  <si>
    <t>化隆县农牧局</t>
  </si>
  <si>
    <t>2018年化隆县全膜覆盖栽培技术推广项目</t>
  </si>
  <si>
    <t>全县16个乡镇</t>
  </si>
  <si>
    <t xml:space="preserve">   巴燕镇卜隆上吾具、东上、东下昂思多镇山卡拉、具乎扎、公拜岭、香加岭、若么岭、拉昂、初麻乡滩果、德恒隆乡哇加村、二塘乡红牙合、牙什尕镇参三、塘三、哇尔江村甘都镇牙路乎、上四、西滩、金源乡下什堂、安关雄哇、群科镇乙沙二村、若加村、科木其、舍仁、加洛乎、石大仓乡吉加村、大加沿、斯吉海、关藏、塔加乡曹旦么、谢家滩乡韩家窑、阴坡、雄先乡主洞、电岗、其大吉、巴么堂、扎巴镇本康沟、大拉曲、扎三、扎四、结拉、阴坡、阿什努乡纳哈隆、阿藏吾具、沙连堡乡古浪、冶二、查甫乡东台、中曲加</t>
  </si>
  <si>
    <t>2018年化隆县统筹整合使用财政涉农资金项目安排明细表</t>
  </si>
  <si>
    <t>推广全膜覆盖栽培技术6万亩</t>
  </si>
  <si>
    <t xml:space="preserve">   在石大仓乡吉加、大家沿、关藏村，塔加乡曹旦么村，牙什尕镇塘三、参三、哇尔江村，谢家滩乡韩家窑、阴坡村，雄先乡巴么堂、花科、主洞村，扎巴镇本康沟、结拉、大拉曲、扎三、扎四、阴坡村，查甫乡东台、中曲加村，德恒隆乡加家、哇加、东加、西后加、列村，阿什努乡阿藏吾具、纳哈隆村，昂思多镇具乎扎村、山卡拉村、公拜岭村、拉昂村、香加岭村、若么岭村，巴燕镇下吾具、东下、卜隆、东上村，初麻乡安关、滩果村，甘都镇牙路乎、西滩、上四合生村，二塘乡格许、红牙合村，金源乡下什堂、安关群哇村，沙连堡乡冶二、古浪村，群科镇乙沙二、若加、科木其、加洛乎村，共17个乡镇的52个贫困村、6789户农户中实施6789亩。</t>
  </si>
  <si>
    <t>大宗油料生产基地建设项目</t>
  </si>
  <si>
    <t>在扎巴镇本康沟村、扎三村，二塘乡隆欠村，昂思多镇山卡拉村、洛忙村、尕什加村，3个乡镇的6个扶贫村实施3750亩。</t>
  </si>
  <si>
    <t>2017年化隆县基层农技推广补助项目</t>
  </si>
  <si>
    <t>全县17个乡镇</t>
  </si>
  <si>
    <t>建立示范基地2个，为550个科技示范主体开展技术服务</t>
  </si>
  <si>
    <t xml:space="preserve">   在石大仓乡大加沿村扶持4个科技示范主体；雄先乡花科村扶持3个示范主体；在巴燕镇下吾具村扶持4个示范主体；甘都镇牙路乎村扶持3个示范主体；在群科镇科木齐村扶持3个示范主体；在扎巴镇扎四村扶持3个科技示范主体；在谢家滩乡阴坡村扶持4个科技示范主体。</t>
  </si>
  <si>
    <t>高标准饲草基地建设资金</t>
  </si>
  <si>
    <t>化隆县2017年草原生态保护补助奖励机制绩效奖励资金后续产业发展饲草基地建设项目</t>
  </si>
  <si>
    <t>共涉及22家种植企业，辐射带动贫困户共220余家。</t>
  </si>
  <si>
    <t>化隆县水务局</t>
  </si>
  <si>
    <t>（1）引水枢纽（含沉砂池）（2）新建干管、支管、斗管三级管网，（3）管路附属建筑物，修建闸阀井、减压井、排气井等。（4）田间配套，修建放水口，给水栓等。</t>
  </si>
  <si>
    <t>2018年高效节水灌溉（塔加片区）</t>
  </si>
  <si>
    <t>化隆县巴燕沟防洪工程（二期）</t>
  </si>
  <si>
    <t>治理河段总长12.8公里，修建防洪堤23.34km,布置农田灌溉退水管110处，排洪渠0.27km。</t>
  </si>
  <si>
    <t>化隆县昂思多沟水土流失综合治理工程</t>
  </si>
  <si>
    <t>昂思多镇、群科镇</t>
  </si>
  <si>
    <t>化隆县黑城沟流域综合治理工程</t>
  </si>
  <si>
    <t>牙什尕镇</t>
  </si>
  <si>
    <t>治理水土流失面积13.59平方公里，修建浆砌石谷坊26座，水平梯田183.52平方公里，营造水土保持林570.96平方公里，封禁治理604.86平方公里。</t>
  </si>
  <si>
    <t>化隆县山洪灾害防治工程</t>
  </si>
  <si>
    <t>全县各乡镇</t>
  </si>
  <si>
    <t>继续开展群测群防体系建设，乡镇级配备应急救援工具和设备。</t>
  </si>
  <si>
    <t>农田水利设施和公益性水利工程维修养护</t>
  </si>
  <si>
    <t>甘都灌区、群科灌区、牙什尕灌区、合群水库管理所</t>
  </si>
  <si>
    <t>维修水库工程2座，水闸工程2座，堤防工程3公里。</t>
  </si>
  <si>
    <t>昂思多镇、牙什尕镇、甘都镇、金源乡、初麻乡、塔家乡，共计6个乡镇、9个贫困村</t>
  </si>
  <si>
    <t>新建防洪堤及排洪渠(管）总长度9.673km，其中昂思多镇2.75km；牙什尕镇2.38km、甘都镇0.67km、金源乡1.12km、初麻乡1.59km、塔家乡1.16km。
新建附属建筑物19座，其中牙什尕镇1座，初麻乡7座，塔加乡11座。</t>
  </si>
  <si>
    <t>雄先乡、查甫乡、扎巴镇三个乡镇，下米乃亥村、主洞村、巴么塘村、电岗村、其达吉村、乙麻昂村、东台村、上曲加村、结拉村、阴坡村、本康沟村、扎巴三村、扎巴四村、关沙村、共计14个贫困村</t>
  </si>
  <si>
    <t>1.新建阳光封顶的青贮池875立方米，建设单价230元，投资20.12万元。          2.新建砖混结构畜棚200平方米，单价900元，投资1.8万元；新建高2米、厚24公分的围墙40米，单价600元，投资2.4亿元。</t>
  </si>
  <si>
    <t xml:space="preserve">  项目的实施，可以提高合作社养殖户以及周边农民的科技意识和市场意识，提高牛、羊养殖效率和利用率，进一步推动牛羊养殖产业，以产业带动发展实现脱贫攻坚目标。</t>
  </si>
  <si>
    <t>1.化隆县雄先乡街道村。2.化隆县扎巴镇本康沟村。</t>
  </si>
  <si>
    <t>1.项目总建筑面积150平方米，其中新建居民生活服务用房80平方米，新建单价2000元，投资16万元；新建生产服务用房70平方米，新建单价2000元，投资14万元。                         2.项目总建筑面积150平方米，其中新建居民生活服务用房80平方米，新建单价2000元，投资16万元；新建生产服务用房70平方米，新建单价2000元，投资14万元。</t>
  </si>
  <si>
    <t>该村级综合服务中心建成后，在农资、日用百货、农技信息化服务、电子商务等方面得到提升，以新型的农业发展方式带动国民经济增长，实现脱贫攻坚目标。</t>
  </si>
  <si>
    <t>化隆县1镇4乡共计13个自然村，分别为巴燕镇卜隆村、水乃海村、上吾具村、东上村、东下村；德恒隆乡哇家村；谢家滩乡窑隆村、韩家窑村、阴坡村；阿什努乡阿藏吾具村、刘世东村；沙连堡乡冶二村、下塔加村。</t>
  </si>
  <si>
    <t>修建格宾网箱箱谷坊11座，钢筋砼矩形排洪渠782m，浆砌石和格宾网箱重力式挡墙931m，跌水4座，单级陡坡或消力池2座，车桥2座。</t>
  </si>
  <si>
    <t>塔加乡、石大仓乡、甘都镇、查甫乡、扎巴镇、德恒隆乡、巴燕镇、牙什尕镇、二塘乡、沙连堡乡、雄先乡、谢家滩乡、昂思多镇、群科镇、阿什努乡、金源乡。初麻乡。</t>
  </si>
  <si>
    <t>修建管道161.596km,引水口43座，闸阀井166座，蓄水池38座，减压井25座。</t>
  </si>
  <si>
    <t>人才支援类140万元。40万元用于贫困村创业致富带头人培训项目；100万元用于优秀教育人才双向互派项目。</t>
  </si>
  <si>
    <t>劳务协作类190万元。140万元用于拉面经济“带薪在岗实训”扶贫项目；50万元用于贫困家庭“职业教育+就业”帮扶项目。</t>
  </si>
  <si>
    <t>助医助学类70万元。20万元用于贫困大学生资助项目；50万元用于优质医疗卫生资源对口帮扶项目。</t>
  </si>
  <si>
    <t>化隆县
环境保护局</t>
  </si>
  <si>
    <t>2017年农村环境综合整治项目</t>
  </si>
  <si>
    <t>化隆县德恒隆乡（西后加村、哇西村、德恒隆一村）、沙连堡乡（沙一村）、阿什努乡（拉卡村、松赛村）、群科镇（水库滩、安达其哈、雪什藏）、初麻乡（塔麻村、安关村、安具乎村）、谢家滩乡（马塘村、拉扎村）、扎巴镇（四哈宁村、曲先昂村、南滩村、挖隆够村）、巴燕镇（金家庄村、克么、上拉干村、上卷村）、牙什尕镇（参三村、参二村）、二塘乡（隆欠村、格许村、二塘沟村）、查甫乡（加斜）、甘都镇（甘都街村、关巴村）、昂思多镇（玉麦街村、洛忙村、关相口村、公拜岭村、吾则塘村）雄先乡（乙麻昂村）、金源乡（旦麻村）、石大仓乡（旦庄村）、李家峡管委会（黄河沿村）、群科新区。</t>
  </si>
  <si>
    <t>给40个项目村配备生活垃圾收集转运设备（户外垃圾桶、摆臂垃圾斗、保洁工具、摆臂式垃圾车、四轮自卸车）生活垃圾高温热解处理设施、公共卫生厕所、项目标识牌.</t>
  </si>
  <si>
    <t>改善农村人居环境，使村庄布局更加合理，村容更加整治，卫生更加洁净，确保人民身体健康，经济社会和谐发展推进城市垃圾处理工作，创造良好人居环境。</t>
  </si>
  <si>
    <t>农村环境整治及环境保护资金</t>
  </si>
  <si>
    <t>化隆县216年贫困村基础设施建设“回头看”项目</t>
  </si>
  <si>
    <t>化隆县巴燕镇（下吾具、什杰列）、昂思多镇（牙什扎、尕什加）、阿会努乡（赛什库）、甘都镇（东六）、群科镇（公义）、牙什尕镇（塘一村）、雄先乡（洛麻村）、谢家滩乡（丁家湾村、贡扎）、二塘乡（科却）、查甫乡（窑洞）石大仓乡（沙让、文加山）、沙连堡乡（加仓）共12个乡镇16个村。</t>
  </si>
  <si>
    <t>生活垃圾收集转运工程：配置户外垃圾桶70个、四轮自卸车9辆、新建垃圾池26座。</t>
  </si>
  <si>
    <t>配备垃圾转运基础设施，有效推进农村生活垃圾污染防治，改变村容村貌，提升农村人居环境质量。</t>
  </si>
  <si>
    <t>贫困村基础设施建设资金(国开行信贷资金）</t>
  </si>
  <si>
    <t>新农村建设服务中心</t>
  </si>
  <si>
    <r>
      <t>化隆县201</t>
    </r>
    <r>
      <rPr>
        <sz val="12"/>
        <rFont val="宋体"/>
        <family val="0"/>
      </rPr>
      <t>8</t>
    </r>
    <r>
      <rPr>
        <sz val="12"/>
        <rFont val="宋体"/>
        <family val="0"/>
      </rPr>
      <t>年贫困村基础设施建设项目</t>
    </r>
  </si>
  <si>
    <t>群科科木其村</t>
  </si>
  <si>
    <t>文化广场1座,广场公厕1座；农户砖墙18700平米，砖墙粉刷19700平方米，涂料19600平方米，砖压顶6700米，铁艺护栏1400米；1处综合服务用房305平方米（包括65平方米卫生室、40平米电商服务中心）。村内主巷道安装太阳能路灯135盏。结构类型圆管涵；涵洞跨径1孔1米;涵洞全长9延米10道（座）。</t>
  </si>
  <si>
    <t>群科科若加村</t>
  </si>
  <si>
    <t>文化广场1座，农户砖墙17900平方米，砖墙粉刷19000平方米，砖压顶6636米，涂料18810平方米，铁艺护栏1300米；村内主巷道安装太阳能路灯110盏；1处综合服务用房240平方米（40平米电商服务中心）。结构类型钢筋混凝土盖板涵；涵洞跨径1孔4米；涵洞全长6延米2道（座）。主线3.5米×0.8公里。</t>
  </si>
  <si>
    <t>群科乙沙二村</t>
  </si>
  <si>
    <t>文化广场1座，广场公厕1座；农户砖墙16700平米，砖墙粉刷18700平方米，涂料18350平方米，砖压顶7140米，铁艺护栏1300米。补充村内主巷道安装太阳能路灯125盏；结构类型圆管涵；涵洞跨径1孔1米;涵洞全长9延米7道（座）。</t>
  </si>
  <si>
    <t>群科加洛乎村</t>
  </si>
  <si>
    <t>结构类型圆管涵；涵洞跨径1孔1米;涵洞全长9延米6道（座）结构类型钢筋混凝土盖板涵；涵洞跨径1孔4米；涵洞全长6延米3道（座）。</t>
  </si>
  <si>
    <t>群科加舍仁村</t>
  </si>
  <si>
    <t>补充村内主巷道安装太阳能路灯170盏。结构类型圆管涵；涵洞跨径1孔1米;涵洞全长9延米10道（座）。结构类型钢筋混凝土盖板涵；涵洞跨径1孔4米；涵洞全长6延米1道（座）。</t>
  </si>
  <si>
    <t>扎巴阴坡村</t>
  </si>
  <si>
    <t>文化广场1座，广场公厕1座；农户砖墙7260平方米，砖墙粉刷7200平方米，涂料4200平方米；铁艺护栏500米；1处综合服务用房240平方米（40平米电商服务中心）。村内主巷道安装太阳能路灯75盏。结构类型圆管涵；涵洞跨径1孔1米;涵洞全长9延米4道（座）。</t>
  </si>
  <si>
    <t>扎巴本康沟村</t>
  </si>
  <si>
    <t>文化广场1座，广场公厕1座；农户砖墙10752平米，砖墙粉刷10752平方米，涂料11752平方米，砖压顶1680米，铁艺护栏800米；1处综合服务用房305平方米（包括65平方米卫生室、40平米电商服务中心）。村内主巷道安装太阳能路灯22盏。结构类型钢筋混凝土盖板涵；涵洞跨径1孔4米；涵洞全长6延米1道（座）。</t>
  </si>
  <si>
    <t>扎巴结拉村</t>
  </si>
  <si>
    <t>文化广场1座，广场公厕1座；农户砖墙10752平米，砖墙粉刷10052平方米，涂料10052平方米，砖压顶1848米，铁艺护栏500米；村内主巷道安装太阳能路灯37盏。结构类型圆管涵；涵洞跨径1孔1米;涵洞全长9延米2道（座）。新建40平方米电商服务中心。</t>
  </si>
  <si>
    <t>扎巴大拉曲村</t>
  </si>
  <si>
    <t>广场公厕1座；农户砖墙8736平米，砖墙粉刷8800平方米，涂料8800平方米，砖压顶2730米，铁艺护栏1100米；1处综合服务用房305平方米（包括65平方米卫生室、40平米电商服务中心）。村内主巷道安装太阳能路灯30盏。结构类型圆管涵；涵洞跨径1孔1米;涵洞全长9延米10道（座）。</t>
  </si>
  <si>
    <t>扎巴扎三村</t>
  </si>
  <si>
    <t>村内主巷道安装太阳能路灯10盏。1处综合服务用房240平方米（40平米电商服务中心）。支线2.5米×1.2公里。</t>
  </si>
  <si>
    <t>扎巴扎四村</t>
  </si>
  <si>
    <t>农户砖墙8004平米，砖墙粉刷8000平方米，涂料8000平方米，砖压顶2520米，铁艺护栏800米。村内主巷道安装太阳能路灯85盏。1处综合服务用房305平方米（包括65平方米卫生室、40平米电商服务中心）。结构类型圆管涵；涵洞跨径1孔1米;涵洞全长9延米6道（座）。</t>
  </si>
  <si>
    <t>牙什尕参三村</t>
  </si>
  <si>
    <t>文化广场1座，广场公厕1座；农户砖墙10068平米，砖墙粉刷11078平方米，涂料10100平方米，砖压顶3150米，铁艺护栏800米；村内主巷道安装太阳能路灯95盏；1处综合服务用房265平方米（包括65平方米卫生室）。结构类型圆管涵；涵洞跨径1孔1米;涵洞全长9延米2道（座）。</t>
  </si>
  <si>
    <t>牙什尕哇尔江村</t>
  </si>
  <si>
    <t>文化广场1座，广场公厕1座；农户砖墙6100平米，砖墙粉刷8100平方米，涂料8000平方米，铁艺护栏500米；村内主巷道安装太阳能路灯60盏；1处综合服务用房305平方米（包括65平方米卫生室、40平米电商服务中心）。结构类型圆管涵；涵洞跨径1孔1米;涵洞全长9延米1道（座）；结构类型钢筋混凝土盖板涵；涵洞跨径1孔4米；涵洞全长6延米1道（座）。</t>
  </si>
  <si>
    <t>牙什尕塘三村</t>
  </si>
  <si>
    <t>文化广场1座，广场公厕1座；农户砖墙9273平米，砖墙粉刷11000平方米，涂料11000平方米，砖压顶2919米，铁艺护栏700米；村内主巷道安装太阳能路灯80盏。1处综合服务用房305平方米（包括65平方米卫生室、40平米电商服务中心）。结构类型圆管涵；涵洞跨径1孔1米;涵洞全长9延米2道（座）。</t>
  </si>
  <si>
    <t>雄先主洞村</t>
  </si>
  <si>
    <t>文化广场1座，广场公厕1座；农户砖墙6451平米，砖墙粉刷6551平方米，涂料6051平方米，砖压顶1008米，铁艺护栏460米；村内主巷道安装太阳能路灯30盏。</t>
  </si>
  <si>
    <t>雄先巴麻塘村</t>
  </si>
  <si>
    <t>文化广场1座，广场公厕1座；农户砖墙7324平米，砖墙粉刷8230平方米，涂料7324平方米，砖压顶2289米，铁艺护栏500米；村内主巷道安装太阳能路灯70盏。结构类型钢筋混凝土盖板涵；涵洞跨径1孔4米；涵洞全长6延米3道（座）。新建40平方米电商服务中心。</t>
  </si>
  <si>
    <t>雄先电岗村</t>
  </si>
  <si>
    <t>易地搬迁项目808.5万元，用于德恒隆乡错扎村，共92户380人、阿什努乡若兰村若兰社，共62户213人。</t>
  </si>
  <si>
    <t>产业合作类631万元。200万元用于三文鱼养殖加工产业扶贫基地项目；300万元用于沙棘经济林扶贫基地项目；131万元用于化隆县民族服饰扶贫产业基地建设项目</t>
  </si>
  <si>
    <t xml:space="preserve">产业合作类631万元。200万元用于三文鱼养殖加工产业扶贫基地项目；300万元用于沙棘经济林扶贫基地项目；131万元用于化隆县民族服饰扶贫产业基地建设项目 </t>
  </si>
  <si>
    <t>50.9055万元用于“健康保”商业保险。</t>
  </si>
  <si>
    <t>300万元用于打造特色扶贫产业和乡村旅游示范项目3个</t>
  </si>
  <si>
    <t>10万元用于谢家滩乡窑隆村、拉扎村、韩家窑村、初麻乡滩果村、初一村等5个村的村级文化活动和健康医疗器械配备。</t>
  </si>
  <si>
    <t>100万元用于扎巴镇扎二村明生农牧公司牛肉深加工项目，带动贫困户发展生态养牛项目</t>
  </si>
  <si>
    <t>10万元用于谢家滩乡窑隆村、拉扎村、韩家窑村、初麻乡滩果村、初一村等5个村的村级文化活动和健康医疗器械配备；</t>
  </si>
  <si>
    <t>300万元用于打造特色扶贫产业和乡村旅游示范项目3个；</t>
  </si>
  <si>
    <t>文化广场1座，广场公厕1座；农户砖墙6988平米，砖墙粉刷7100平方米，涂料7000平方米，砖压顶2184米，铁艺护栏500米；村内主巷道安装太阳能路灯65盏。结构类型圆管涵；涵洞跨径1孔1米;涵洞全长9延米3道（座）。结构类型钢筋混凝土盖板涵；涵洞跨径1孔4米；涵洞全长6延米2道（座）。新建40平方米电商服务中心。</t>
  </si>
  <si>
    <t>雄先其大吉村</t>
  </si>
  <si>
    <t>村内主巷道安装太阳能路灯50盏。支线2.5米×0.15公里。</t>
  </si>
  <si>
    <t>德恒隆哇家村</t>
  </si>
  <si>
    <t>广场公厕1座；农户砖墙11558平米，砖墙粉刷11608平方米，涂料11608平方米，砖压顶1554米，铁艺护栏400米；村内主巷道安装太阳能路灯40盏；1处综合服务用房305平方米（包括65平方米卫生室、40平米电商服务中心）。结构类型圆管涵；涵洞跨径1孔1米;涵洞全长9延米1道（座）。</t>
  </si>
  <si>
    <t>沙连堡古浪村</t>
  </si>
  <si>
    <t>文化广场1座，广场公厕1座；农户砖墙5510平米，砖墙粉刷5500平方米，涂料5510平方米，砖压顶1722米，铁艺护栏600米；村内主巷道安装太阳能路灯70盏；1处综合服务用房240平方米（包括40平米电商服务中心）。</t>
  </si>
  <si>
    <t>沙连堡冶二村</t>
  </si>
  <si>
    <t>广场公厕1座；农户砖墙13440平米，砖墙粉刷13440平方米，涂料13440平方米，砖压顶2100米，铁艺护栏1000米；村内主巷道安装太阳能路灯75盏；1处综合服务用房305平方米（包括65平方米卫生室、40平米电商服务中心）。主线3.5米×1.2公里。</t>
  </si>
  <si>
    <t>阿什努阿藏吾具村</t>
  </si>
  <si>
    <t>文化广场1座，广场公厕1座；农户砖墙12096平米，砖墙粉刷12096平方米，涂料11598平方米，砖压顶1890米，铁艺护栏500米；1处综合服务用房240平方米（包括40平米电商服务中心）。村内主巷道安装太阳能路灯55盏。</t>
  </si>
  <si>
    <t>阿什努纳哈隆</t>
  </si>
  <si>
    <t>农户砖墙8400平米，砖墙粉刷8400平方米，涂料8100平方米，砖压顶2625米，铁艺护栏600米；村内主巷道安装太阳能路灯65盏。</t>
  </si>
  <si>
    <t>初麻滩果村</t>
  </si>
  <si>
    <t>广场公厕1座，铁艺护栏800米；补充村内主巷道安装太阳能路灯6盏。结构类型钢筋混凝土盖板涵；涵洞跨径1孔4米；涵洞全长6延米1道（座）。</t>
  </si>
  <si>
    <t>谢家滩韩家窑村</t>
  </si>
  <si>
    <t>铁艺护栏400米；村内主巷道安装太阳能路灯30盏。结构类型圆管涵；涵洞跨径1孔1米;涵洞全长9延米3道（座）。</t>
  </si>
  <si>
    <t>谢家滩阴坡村</t>
  </si>
  <si>
    <t>铁艺护栏400米；补充村内主巷道安装太阳能路灯40盏。1处综合服务用房305平方米（包括65平方米卫生室、40平米电商服务中心）。</t>
  </si>
  <si>
    <t>塔加曹旦么村</t>
  </si>
  <si>
    <t>铁艺护栏800米；补充村内主巷道安装太阳能路灯6盏；1处综合服务用房240平方米（含电商中心）。结构类型钢筋混凝土盖板涵；涵洞跨径1孔4米；涵洞全长6延米5道（座）。支线2.5米×0.6公里。</t>
  </si>
  <si>
    <t>二塘红牙合村</t>
  </si>
  <si>
    <t>广场公厕1座；农户砖墙12096平米，砖墙粉刷12196平方米，涂料12161平方米，砖压顶3780米，铁艺护栏800米；1处综合服务用房305平方米（包括65平方米卫生室、40平米电商服务中心）。村内主巷道安装太阳能路灯80盏。结构类型圆管涵；涵洞跨径1孔1米;涵洞全长9延米3道（座）。</t>
  </si>
  <si>
    <t>查甫东台村</t>
  </si>
  <si>
    <t>文化广场1座，广场公厕1座；农户砖墙7181平米，砖墙粉刷7280平方米，涂料7180平方米，砖压顶1428米，铁艺护栏500米；村内主巷道安装太阳能路灯45盏；1处综合服务用房200平方米。结构类型圆管涵；涵洞跨径1孔1米;涵洞全长9延米，4道（座）。</t>
  </si>
  <si>
    <t>查甫中曲加村</t>
  </si>
  <si>
    <t>文化广场1座，广场公厕1座；农户砖墙11827平米，砖墙粉刷11837平方米，涂料11827平方米，砖压顶1848米，铁艺护栏500米；村内主巷道安装太阳能路灯145盏；1处综合服务用房200平方米。结构类型钢筋混凝土盖板涵；涵洞跨径1孔4米；涵洞全长6延米1道（座）。</t>
  </si>
  <si>
    <t>石大仓关藏村</t>
  </si>
  <si>
    <t>村内主巷道安装太阳能路灯10盏。</t>
  </si>
  <si>
    <t>石大仓吉家村</t>
  </si>
  <si>
    <t>文化广场1座，广场公厕1座；农户砖墙9945平米，砖墙粉刷9945平方米，涂料9945平方米，砖压顶3108米，铁艺护栏400米；村内主巷道安装太阳能路灯40盏；1处综合服务用房200平方米。</t>
  </si>
  <si>
    <t>石大大加沿村</t>
  </si>
  <si>
    <t>1处综合服务中心200平方米,村内主巷道安装太阳能路灯7盏。</t>
  </si>
  <si>
    <t>石大斯吉海村</t>
  </si>
  <si>
    <t>金源下什堂村</t>
  </si>
  <si>
    <t>文化广场1座，广场公厕1座；农户砖墙13708平米，砖墙粉刷15396平方米，涂料13708平方米，砖压顶2562米，铁艺护栏600米；1处综合服务用房240平方米（含40平米电商服务中心）。村内主巷道安装太阳能路灯45盏。结构类型圆管涵；涵洞跨径1孔1米;涵洞全长9延米3道（座）结构类型钢筋混凝土盖板涵；涵洞跨径1孔4米；涵洞全长6延米3道（座）。</t>
  </si>
  <si>
    <t>金源安关雄哇村</t>
  </si>
  <si>
    <t>补充太阳能路灯35盏。主线3.5×0.2，支线2.5×0.5。1处综合服务用房305平方米（包括65平方米卫生室、40平米电商服务中心）。</t>
  </si>
  <si>
    <t>村内主巷道安装太阳能路灯补充4盏。排水渠400米。1处综合服务用房200平方米。主线3.5×0.45米。</t>
  </si>
  <si>
    <t>县级财政预算安排扶贫资金</t>
  </si>
  <si>
    <t>其他(国开行资金）</t>
  </si>
  <si>
    <t>省、市财政</t>
  </si>
  <si>
    <t>饲草基地建设资金</t>
  </si>
  <si>
    <t>化隆县2018年精准扶贫牙什尕镇等三镇三乡沟道防洪工程</t>
  </si>
  <si>
    <t>化隆县2018年精准扶贫扎巴一镇两乡（雄先乡、查甫乡、扎巴镇）沟道防洪工程</t>
  </si>
  <si>
    <t>化隆县巴燕镇一镇四乡沟道防洪工程</t>
  </si>
  <si>
    <t>化隆县2018年农村饮水安全巩固提升工程</t>
  </si>
  <si>
    <t>化隆县2018年精准扶贫牙什尕镇等三镇三乡沟道防洪工程资金(国开行信贷资金）</t>
  </si>
  <si>
    <t>化隆县2018年精准扶贫扎巴一镇两乡（雄先乡、查甫乡、扎巴镇）沟道防洪工程资金(国开行信贷资金）</t>
  </si>
  <si>
    <t>化隆县巴燕镇一镇四乡沟道防洪工程资金(国开行信贷资金）</t>
  </si>
  <si>
    <t>化隆县2018年农村饮水安全巩固提升工程资金(国开行信贷资金）</t>
  </si>
  <si>
    <t>修建浆砌石谷坊45座，护岸272米，水平梯田建设100.25平方公里，水保林304.73平方公里，其中乔木林20.71平方公里，灌木林284.02平方公里，封禁治理1189.87平方公里，其中网围栏长度42.59公里，封禁警示碑6座，封禁宣传牌12块。</t>
  </si>
  <si>
    <t>查甫乡东台村、上曲加村2个行政村。治理沟道总长5.324km，其中扎巴镇3.012km（其结拉村玉隆沟0.32km；阴坡村阴坡沟0.386km；本康沟村本康沟0.65km,红牙合沟0.105km;扎巴三村村内沟道0.25km，扎巴四村冬春沟0.652km；关沙村宁果沟0.12km，尕什加沟0.14km,关沙沟0.39km）。雄先乡2.035km（其中下米乃亥村支扎沟0.813km；主洞村尕豆沟0.224km;巴么塘村尖巴沟0.53km;电岗村角加沟0.256km，其达吉村村内沟道0.092km,乙麻昂村刘家沟0.12km）。查甫乡0.276km（其中东台村查普沟0.096km；上曲加村安代沟0.18km）</t>
  </si>
  <si>
    <t xml:space="preserve">   塔加乡新建砖混结构藏式风格二层营业楼；新建砖混结构彩钢屋顶仓库；（包括制作标识两面，图纸设计、地勘、办公桌椅配备等）。</t>
  </si>
  <si>
    <t>农村危房改造补助资金</t>
  </si>
  <si>
    <t>义务教育学校建设资金(国开行信贷资金）</t>
  </si>
  <si>
    <t>化隆县住建局</t>
  </si>
  <si>
    <t>危旧房改造</t>
  </si>
  <si>
    <t>危房改造项目</t>
  </si>
  <si>
    <t>17个乡镇、2个管委</t>
  </si>
  <si>
    <t>农田水利设施建设和农田水利设施维修养护补助资金</t>
  </si>
  <si>
    <r>
      <t>2</t>
    </r>
    <r>
      <rPr>
        <sz val="10"/>
        <rFont val="宋体"/>
        <family val="0"/>
      </rPr>
      <t>018年第一批补助资金优先安排脱贫攻坚退出村，四类重点对象对象的危旧房改造是低保户、农村分散供养特困人员、贫困残疾人家庭和建档立卡贫困户。</t>
    </r>
  </si>
  <si>
    <t>农村环境整治及环境保护资金(国开行信贷资金）</t>
  </si>
  <si>
    <t>修建完成青贮池6000m³，共计60万元；贮草棚8000㎡，共计160万元。</t>
  </si>
  <si>
    <t>共涉及52家实施企业，辐射带动贫困户520家。</t>
  </si>
  <si>
    <t>新型职业农民培育工程项目资金</t>
  </si>
  <si>
    <t>新型职业农民培育工程</t>
  </si>
  <si>
    <t>化隆县17个乡镇，2个管委会。</t>
  </si>
  <si>
    <t>培训665人。其中生产经营型500人。专业级技能型100人，社会服务型50人，青年农场主10人，下排农民技术员5人。</t>
  </si>
  <si>
    <t>县级林业有害生物防治项目资金</t>
  </si>
  <si>
    <t>共培训贫困村人员80人金源乡：尖科2人。扎巴镇：四哈宁村5人，南滩村6人。塔加乡：贡什加1人。群科镇：安达其哈2人。甘都镇：关巴1人。阿什努乡：松赛1人。巴燕镇：上拉干1人，马场1人，克么村1人，金家庄4人。昂思多镇：洛忙村2人，玉麦街村1人，吾则塘村4人。查甫乡：加斜11人。雄先乡：花科村5人，乙麻昂村6人。谢家滩乡：拉扎4人，马塘2人。二塘乡：隆欠6人。沙连堡乡：沙一2人。初麻乡：塔麻村2人，安具乎村9人。公伯峡：隆康三村1人。</t>
  </si>
  <si>
    <t>2017年草原生态保护补助奖励机制</t>
  </si>
  <si>
    <t>全县贫困村、贫困户全覆盖</t>
  </si>
  <si>
    <r>
      <t>种植优质饲草1万亩，其中：燕麦补贴标准80</t>
    </r>
    <r>
      <rPr>
        <sz val="10"/>
        <rFont val="宋体"/>
        <family val="0"/>
      </rPr>
      <t>元</t>
    </r>
    <r>
      <rPr>
        <sz val="10"/>
        <rFont val="宋体"/>
        <family val="0"/>
      </rPr>
      <t>/</t>
    </r>
    <r>
      <rPr>
        <sz val="10"/>
        <rFont val="宋体"/>
        <family val="0"/>
      </rPr>
      <t>亩；饲用玉米补贴标准</t>
    </r>
    <r>
      <rPr>
        <sz val="10"/>
        <rFont val="宋体"/>
        <family val="0"/>
      </rPr>
      <t>90</t>
    </r>
    <r>
      <rPr>
        <sz val="10"/>
        <rFont val="宋体"/>
        <family val="0"/>
      </rPr>
      <t>元</t>
    </r>
    <r>
      <rPr>
        <sz val="10"/>
        <rFont val="宋体"/>
        <family val="0"/>
      </rPr>
      <t>/</t>
    </r>
    <r>
      <rPr>
        <sz val="10"/>
        <rFont val="宋体"/>
        <family val="0"/>
      </rPr>
      <t>亩；黑麦补贴标准</t>
    </r>
    <r>
      <rPr>
        <sz val="10"/>
        <rFont val="宋体"/>
        <family val="0"/>
      </rPr>
      <t>96</t>
    </r>
    <r>
      <rPr>
        <sz val="10"/>
        <rFont val="宋体"/>
        <family val="0"/>
      </rPr>
      <t>元</t>
    </r>
    <r>
      <rPr>
        <sz val="10"/>
        <rFont val="宋体"/>
        <family val="0"/>
      </rPr>
      <t>/</t>
    </r>
    <r>
      <rPr>
        <sz val="10"/>
        <rFont val="宋体"/>
        <family val="0"/>
      </rPr>
      <t>亩；共计</t>
    </r>
    <r>
      <rPr>
        <sz val="10"/>
        <rFont val="宋体"/>
        <family val="0"/>
      </rPr>
      <t>160万元。</t>
    </r>
  </si>
  <si>
    <t>二塘乡上滩村、庄子湾村、二塘村；扎巴镇四哈宁村；甘都镇东四村；公伯峡管委隆康一村；巴燕镇寺尔沟村、东下村、下吾具村等。</t>
  </si>
  <si>
    <t>化隆县扎巴镇、昂思多镇、二塘乡和巴燕镇4个乡镇实施。</t>
  </si>
  <si>
    <t>建设油料生产基地20000亩。</t>
  </si>
  <si>
    <t>甘都镇东四村、关巴村、唐寺岗村；扎巴镇南滩村、扎一村、扎二村、四哈宁村；巴燕镇下吾具村、金家庄村、寺尔沟村、东下村；昂思多镇寺台村、尕么甫村、尔尕昂村；二塘乡上滩村、香里胡拉村；谢家滩乡丁家湾村；牙什尕镇宗尕塘村；德恒隆乡西后加村等。</t>
  </si>
  <si>
    <t>全县17个乡镇2个管委会及1个家畜良种繁殖场，涉及363个行政村。</t>
  </si>
  <si>
    <t>共实施草畜平衡总面积为287.22万亩，按照每亩2.5元的标准给予草畜平衡奖励，共完成奖励资金718.05万元。</t>
  </si>
  <si>
    <t>大加沿村、小金源村、斯吉海村、沙让村、旦庄村、文加山村、石大仓村、支哈堂村、项加吾具村。</t>
  </si>
  <si>
    <t>尕洞村、塔一村、塔二村、白家吉村、德扎村、拉卡村、牙什扎村、曹旦麻村、贡什加村。</t>
  </si>
  <si>
    <t>巴燕镇尕西沟村、下吾具村、下河滩村、阴坡村、马塘村甘都镇列卜加村、拉木村、朱乎隆村、贡什加村、上四合生村、唐四岗村。</t>
  </si>
  <si>
    <t>化隆县供销联社</t>
  </si>
  <si>
    <t xml:space="preserve"> 恢复新建基层供销社项目；</t>
  </si>
  <si>
    <t xml:space="preserve">  化隆县塔加乡塔一村；</t>
  </si>
  <si>
    <t xml:space="preserve">  项目建成后，年配送农资日用品426吨，其中化肥208吨、农膜2吨、农药6吨、日用百货及其他210吨，降低流通成本，惠及群众。</t>
  </si>
  <si>
    <t xml:space="preserve">  农牧民专业合作社发展项目；</t>
  </si>
  <si>
    <t>1.化隆县扎巴镇双格达村。2.化隆县雄先乡乙么昂村</t>
  </si>
  <si>
    <t xml:space="preserve">  村级综合服务中心建设项目；</t>
  </si>
  <si>
    <t>互助资金</t>
  </si>
  <si>
    <t>农牧局</t>
  </si>
  <si>
    <t xml:space="preserve">壮大村级集体经济资金使用9200万元，涉及全县144个建档立卡贫困村和50个非贫困村。贫困村每村投入50万元，共计7200万元；非贫困村每村投入40万元，共计2000万元。
</t>
  </si>
  <si>
    <t>全县144个贫困村和50个非贫困村</t>
  </si>
  <si>
    <t>“建康保”保险</t>
  </si>
  <si>
    <t>社保局</t>
  </si>
  <si>
    <t>保险助推340万元（省级财政资金），为全县建档立卡贫困人口实施“健康保”保险。</t>
  </si>
  <si>
    <t>雨露计划</t>
  </si>
  <si>
    <t>就业局</t>
  </si>
  <si>
    <t>短期技能培训90万元，用于挖掘机、烹饪、汽车驾驶员培训。</t>
  </si>
  <si>
    <t>全县建档立卡贫困人口</t>
  </si>
  <si>
    <t>青春创业</t>
  </si>
  <si>
    <t>团县委</t>
  </si>
  <si>
    <t>青春创业担保资金60万元，用于返乡创业大学生及青年创业致富带头人创业贷款担保资金。</t>
  </si>
  <si>
    <t>易地搬迁项目</t>
  </si>
  <si>
    <t>扶贫局</t>
  </si>
  <si>
    <t>易地搬迁项目808.5万元，用于德恒隆乡错扎村，共92户380人、阿什努乡若兰村若兰社，共62户213人。</t>
  </si>
  <si>
    <t>德恒隆乡措扎村、阿什努乡若兰村</t>
  </si>
  <si>
    <t>市级财政扶贫专项资金</t>
  </si>
  <si>
    <t>旅游局</t>
  </si>
  <si>
    <t>卫生局</t>
  </si>
  <si>
    <t>谢家滩乡窑隆村、拉扎村、韩家窑村、初麻乡滩果村、初一村等5个村</t>
  </si>
  <si>
    <t>扎巴镇扎二村明生农牧公司牛肉深加工项目</t>
  </si>
  <si>
    <t>援青项目</t>
  </si>
  <si>
    <t>德恒隆乡瓦家滩村、牙曲滩村、群科工农兵、格尔麻等村（沙棘种植全县19个乡镇190个村）</t>
  </si>
  <si>
    <t>全县144公贫困村建档立卡户</t>
  </si>
  <si>
    <t>组织部、      教育局</t>
  </si>
  <si>
    <t>化隆县委党校、锡山区部分中小学校和职业学校、化隆县部分中小学校和职业学校</t>
  </si>
  <si>
    <t>化隆县各高中、化隆县医院、锡山区医院</t>
  </si>
  <si>
    <t>序号</t>
  </si>
  <si>
    <t>合计</t>
  </si>
  <si>
    <t>中央财政</t>
  </si>
  <si>
    <t>县财政</t>
  </si>
  <si>
    <t>水利发展资金</t>
  </si>
  <si>
    <t>扶贫开发资金</t>
  </si>
  <si>
    <t>农村综合改革资金</t>
  </si>
  <si>
    <t>农村危房改造资金</t>
  </si>
  <si>
    <t xml:space="preserve">                                                       </t>
  </si>
  <si>
    <t>新增土地有偿使用费</t>
  </si>
  <si>
    <t>农村环境连片整治资金</t>
  </si>
  <si>
    <t>农业综合开发资金</t>
  </si>
  <si>
    <t>供销社发展资金</t>
  </si>
  <si>
    <t>美丽乡村建设资金</t>
  </si>
  <si>
    <t>产粮大县奖励资金</t>
  </si>
  <si>
    <t>中央预算内投资用于“三农”建设资金</t>
  </si>
  <si>
    <t>教育涉农资金</t>
  </si>
  <si>
    <t>医疗卫生涉农资金</t>
  </si>
  <si>
    <t>融资平台涉农贷款</t>
  </si>
  <si>
    <t>其他涉农财政资金</t>
  </si>
  <si>
    <t>一</t>
  </si>
  <si>
    <t>二</t>
  </si>
  <si>
    <t>整合资金来源名称</t>
  </si>
  <si>
    <t>三</t>
  </si>
  <si>
    <t>四</t>
  </si>
  <si>
    <t>五</t>
  </si>
  <si>
    <t>六</t>
  </si>
  <si>
    <t>七</t>
  </si>
  <si>
    <t>八</t>
  </si>
  <si>
    <t>九</t>
  </si>
  <si>
    <t>十</t>
  </si>
  <si>
    <t>十一</t>
  </si>
  <si>
    <t>十二</t>
  </si>
  <si>
    <t>十三</t>
  </si>
  <si>
    <t>十四</t>
  </si>
  <si>
    <t>十五</t>
  </si>
  <si>
    <t>十六</t>
  </si>
  <si>
    <t>十七</t>
  </si>
  <si>
    <t>十八</t>
  </si>
  <si>
    <t>十九</t>
  </si>
  <si>
    <t>二十</t>
  </si>
  <si>
    <t>大中型水库移民后期扶持资金</t>
  </si>
  <si>
    <t>国家开发银行金融扶贫贷款</t>
  </si>
  <si>
    <t>金额单位：万元</t>
  </si>
  <si>
    <t>整合实施扶贫
攻坚目标</t>
  </si>
  <si>
    <t>森林生态效益补偿资金</t>
  </si>
  <si>
    <t>马铃薯原种补贴资金</t>
  </si>
  <si>
    <t>农作物种子工程建设资金</t>
  </si>
  <si>
    <t>动物防疫补助资金</t>
  </si>
  <si>
    <t>以工代赈资金</t>
  </si>
  <si>
    <t>农村综合改革（含一事一议奖补）</t>
  </si>
  <si>
    <t>土地治理项目资金</t>
  </si>
  <si>
    <t>产业化发展项目资金</t>
  </si>
  <si>
    <t>产业化贴息资金</t>
  </si>
  <si>
    <t>供销社改革发展专项切块资金</t>
  </si>
  <si>
    <t>产量大县奖励资金</t>
  </si>
  <si>
    <t>中央财政土地有偿使用费安排的项目</t>
  </si>
  <si>
    <t>卫生计生领域中央基建投资</t>
  </si>
  <si>
    <t>省级预算内投资基本建设支出投资</t>
  </si>
  <si>
    <t>天然林资源保护工程中央基建投资</t>
  </si>
  <si>
    <t>规模养殖场建设项目中央基建投资</t>
  </si>
  <si>
    <t>省级预算内水利建设项目投资</t>
  </si>
  <si>
    <t>农村扶贫公路中央基建投资</t>
  </si>
  <si>
    <t>三北防护林工程中央基建投资</t>
  </si>
  <si>
    <t>中小河流治理水土流失中央基建投资</t>
  </si>
  <si>
    <t>易地扶贫搬迁工程中央基建投资投资</t>
  </si>
  <si>
    <t>新增建设用地土地有偿使用费项目</t>
  </si>
  <si>
    <t>农村饮水安全巩固提升中央基建投资</t>
  </si>
  <si>
    <t>电子商务进农村示范县补助资金</t>
  </si>
  <si>
    <t>旅游发展引导资金</t>
  </si>
  <si>
    <t>旅游基础设施建设中央基建投资</t>
  </si>
  <si>
    <t>农牧业发展资金</t>
  </si>
  <si>
    <t>其他水利建设资金</t>
  </si>
  <si>
    <t>其他财政扶贫资金</t>
  </si>
  <si>
    <t>中央彩票公益金支持扶贫资金</t>
  </si>
  <si>
    <t>中央专项彩票公益金安排的项目</t>
  </si>
  <si>
    <t>旅游发展资金</t>
  </si>
  <si>
    <t>其他涉农教育资金</t>
  </si>
  <si>
    <t>科教文化涉农资金</t>
  </si>
  <si>
    <t>农村公益文化活动建设资金</t>
  </si>
  <si>
    <t>计划整合资金数</t>
  </si>
  <si>
    <t>美丽乡村建设资金</t>
  </si>
  <si>
    <t>全膜双垄栽培技术推广（春覆膜）补助资金</t>
  </si>
  <si>
    <t>马铃薯脱毒扩繁生产基地建设资金</t>
  </si>
  <si>
    <t>万亩油菜生产基地建设资金</t>
  </si>
  <si>
    <t>重大农作物病虫害统防统治补助资金</t>
  </si>
  <si>
    <t>农技推广体系改革创新与建设资金</t>
  </si>
  <si>
    <t>设施农业建设补助资金</t>
  </si>
  <si>
    <t>标准园建设资金</t>
  </si>
  <si>
    <t>万亩果园建设资金</t>
  </si>
  <si>
    <t>设施农业保暖设施配套资金</t>
  </si>
  <si>
    <t>日光节能温室旧棚改造资金</t>
  </si>
  <si>
    <t>渔业标准化健康养殖资金</t>
  </si>
  <si>
    <t>草原鼠虫害防治资金</t>
  </si>
  <si>
    <t>贮草棚建设资金</t>
  </si>
  <si>
    <t>农产品产地环境及质量安全监测资金</t>
  </si>
  <si>
    <t>兽药质量及残留监测资金</t>
  </si>
  <si>
    <t>农牧业设施重大灾害防控资金</t>
  </si>
  <si>
    <t>草原防火补助资金</t>
  </si>
  <si>
    <t>农村土地承包经营权确权颁证资金</t>
  </si>
  <si>
    <t>基层兽医站修缮工程资金</t>
  </si>
  <si>
    <t>标准化牛改点建设资金</t>
  </si>
  <si>
    <t>高原新渔村建设资金</t>
  </si>
  <si>
    <t>农牧机械购置补贴资金</t>
  </si>
  <si>
    <t>耕地地力保护补贴资金</t>
  </si>
  <si>
    <t>露地蔬菜补贴资金</t>
  </si>
  <si>
    <t>农机深松作业补贴项目资金</t>
  </si>
  <si>
    <t>金融扶贫贴息资金</t>
  </si>
  <si>
    <t>退耕还林补助资金</t>
  </si>
  <si>
    <t>天然林保护补助资金</t>
  </si>
  <si>
    <t>森林抚育、造林补助资金</t>
  </si>
  <si>
    <t>第一批重点公益林造林资金</t>
  </si>
  <si>
    <t>2017年城镇绿化资金</t>
  </si>
  <si>
    <t>保障性住房配套基础设施建设资金</t>
  </si>
  <si>
    <t>文化旅游发展资金</t>
  </si>
  <si>
    <t>林业发展资金(国开行信贷资金）</t>
  </si>
  <si>
    <t>林业发展资金</t>
  </si>
  <si>
    <t>草原生态保护补助奖励资金</t>
  </si>
  <si>
    <t>天然林资源保护工程二期省级配套资金</t>
  </si>
  <si>
    <t>中期调整数</t>
  </si>
  <si>
    <t>年末调整数</t>
  </si>
  <si>
    <t>实际整合数</t>
  </si>
  <si>
    <t>项目主管单位</t>
  </si>
  <si>
    <t>整合项目名称</t>
  </si>
  <si>
    <t>实施地点</t>
  </si>
  <si>
    <t>项目建设内容</t>
  </si>
  <si>
    <t>已完成支出资金</t>
  </si>
  <si>
    <t>整合后资金实际投向（万元）</t>
  </si>
  <si>
    <t>农村基础设施建设</t>
  </si>
  <si>
    <r>
      <t>其他（</t>
    </r>
    <r>
      <rPr>
        <b/>
        <sz val="9"/>
        <rFont val="宋体"/>
        <family val="0"/>
      </rPr>
      <t>请注明</t>
    </r>
    <r>
      <rPr>
        <b/>
        <sz val="12"/>
        <rFont val="宋体"/>
        <family val="0"/>
      </rPr>
      <t>）</t>
    </r>
  </si>
  <si>
    <r>
      <t xml:space="preserve">其 </t>
    </r>
    <r>
      <rPr>
        <b/>
        <sz val="12"/>
        <rFont val="宋体"/>
        <family val="0"/>
      </rPr>
      <t xml:space="preserve">     </t>
    </r>
    <r>
      <rPr>
        <b/>
        <sz val="12"/>
        <rFont val="宋体"/>
        <family val="0"/>
      </rPr>
      <t>中：</t>
    </r>
  </si>
  <si>
    <t>农业生产发展</t>
  </si>
  <si>
    <t>…</t>
  </si>
  <si>
    <t>…</t>
  </si>
  <si>
    <t>其他（融资贷款）</t>
  </si>
  <si>
    <t>注：整合项目名称和实施地点明细到村, 该报表每月一报。</t>
  </si>
  <si>
    <t>农村薄弱教育基础设施建设</t>
  </si>
  <si>
    <t>化隆县第四中学、金源乡旦麻学校、群科镇舍仁学校、查甫乡东台学校、德恒隆乡卡什代搬迁村学校</t>
  </si>
  <si>
    <t>学校基础建设</t>
  </si>
  <si>
    <t>总共5所学校：新建校舍1060平方米、新建围墙768米、校园硬化8300平方米、大门3合、管网450米；取暖设备20580设备</t>
  </si>
  <si>
    <t>农村薄弱教育基础设施建设(国开行信贷资金）</t>
  </si>
  <si>
    <t>化隆县卫生和计划生育局</t>
  </si>
  <si>
    <t>新建村卫生室</t>
  </si>
  <si>
    <t>群科镇乙沙二村</t>
  </si>
  <si>
    <t>新建60㎡村卫生室及附属设施</t>
  </si>
  <si>
    <t>完成精准扶贫村标准化村卫生室</t>
  </si>
  <si>
    <t>改扩建21个贫困村卫生室</t>
  </si>
  <si>
    <t>卫生室业务用房维修</t>
  </si>
  <si>
    <t>配备48个贫困村卫生室常规医疗设备</t>
  </si>
  <si>
    <t>配备血压计、病床、办公桌、电脑等17种医疗及办公设备</t>
  </si>
  <si>
    <t>修建48个贫困村2523座卫生厕所</t>
  </si>
  <si>
    <t>修建48个贫困村2548座卫生厕所</t>
  </si>
  <si>
    <t>完成精准扶贫村标准化卫生厕所</t>
  </si>
  <si>
    <t>农村医疗设备配备资金（国开行信贷资金）</t>
  </si>
  <si>
    <t>巴燕镇东上村、昂思多公拜岭、香加岭、若么岭、拉昂、甘都西滩、金源乡下什堂、安关雄哇、群科镇乙沙二村、若加村、舍仁、石大仓乡吉加村、大加沿、谢家滩乡韩家窑、雄先乡主洞、扎巴镇扎四、阿什努乡纳哈隆、阿藏吾具、沙连堡乡古浪、查甫乡东台、中曲加</t>
  </si>
  <si>
    <t>维修及新建村级道路资金(国开行信贷资金）</t>
  </si>
  <si>
    <t>县级财政预算安排乡村道路建设配套资金</t>
  </si>
  <si>
    <t>农村公路养护补助资金</t>
  </si>
  <si>
    <t>农村公路硬化</t>
  </si>
  <si>
    <t>公路养护</t>
  </si>
  <si>
    <t>公路养护</t>
  </si>
  <si>
    <t>养护全县县道、乡道里程1201公里，其中：县道337公里、乡道249公里、村道615公里。补助标准县道7000元/公里，乡道3500元/公里，村道1000元/公里。</t>
  </si>
  <si>
    <t>养护全县县道、乡道里程1201公里，其中：县道337公里、乡道249公里、村道615公里。补助标准县道7000元/公里，乡道3500元/公里，村道1000元/公里。</t>
  </si>
  <si>
    <t>巴燕镇卜隆上吾具、东上、东下昂思多镇山卡拉、具乎扎、公拜岭、香加岭、若么岭、拉昂、初麻乡滩果、德恒隆乡哇加村、二塘乡红牙合、牙什尕镇参三、塘三、哇尔江村甘都镇牙路乎、上四、西滩、金源乡下什堂、安关雄哇、群科镇乙沙二村、若加村、科木其、舍仁、加洛乎、石大仓乡吉加村、大加沿、斯吉海、关藏、塔加乡曹旦么、谢家滩乡韩家窑、阴坡、雄先乡主洞、电岗、其大吉、巴么堂、扎巴镇本康沟、大拉曲、扎三、扎四、结拉、阴坡、阿什努乡纳哈隆、阿藏吾具、沙连堡乡古浪、冶二、查甫乡东台、中曲加、</t>
  </si>
  <si>
    <t>少数民族发展资金</t>
  </si>
  <si>
    <t>少数民族发展项目</t>
  </si>
  <si>
    <t>甘都镇</t>
  </si>
  <si>
    <t>农村基础设施建设、产业发展等项目</t>
  </si>
  <si>
    <t>村道硬化、太阳能路灯、牛羊养殖等</t>
  </si>
  <si>
    <t>化隆县交通运输局</t>
  </si>
  <si>
    <t>化隆县教育局</t>
  </si>
  <si>
    <t>青海省海东市大型灌区2018年量测水设施项目</t>
  </si>
  <si>
    <t>群科灌区、甘都灌区</t>
  </si>
  <si>
    <t>修建明渠固定监测站6处，使用超声波水位计，配置拍照摄像机，采用太阳能供电，GPRS网络传输数据，立杆安装。明渠移动监测站30处，使用磁致伸缩水尺，采用电池仓供电，GPRS网络传输数据，修建测量井并配置量水槽。管道流量监测站10处，使用超声波管道流量计，采用市电供电，GPRS网络传输数据，并构建一个软件平台。</t>
  </si>
  <si>
    <t>2018年化隆县高效节水灌溉（石大仓片区）</t>
  </si>
  <si>
    <t>建设项目涉及17个乡镇51个行政村，建设规模为村级道路硬化49.705公里，其中主线25.95公里（砂化改善25.95公里，新建支线23.755公里），项目总投资901.275万元。</t>
  </si>
  <si>
    <t>Spire.XLS for .NET</t>
  </si>
  <si>
    <t>e-iceblue Inc. 2002-2024 All rights reserverd</t>
  </si>
  <si>
    <t>Home page</t>
  </si>
  <si>
    <t>https://www.e-iceblue.com</t>
  </si>
  <si>
    <t>Contact US</t>
  </si>
  <si>
    <t>mailto:support@e-iceblue.com</t>
  </si>
  <si>
    <t>Buy Now!</t>
  </si>
  <si>
    <t>https://www.e-iceblue.com/Buy/Spire.XLS.html</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</si>
</sst>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_ "/>
    <numFmt numFmtId="180" formatCode="#,##0_);[Red]\(#,##0\)"/>
    <numFmt numFmtId="181" formatCode="#,##0.00_ "/>
    <numFmt numFmtId="182" formatCode="#,##0.0_);[Red]\(#,##0.0\)"/>
    <numFmt numFmtId="183" formatCode="#,##0.00_);[Red]\(#,##0.00\)"/>
    <numFmt numFmtId="184" formatCode="#,##0.000_);[Red]\(#,##0.000\)"/>
    <numFmt numFmtId="185" formatCode="0.0000_ "/>
    <numFmt numFmtId="186" formatCode="&quot;Yes&quot;;&quot;Yes&quot;;&quot;No&quot;"/>
    <numFmt numFmtId="187" formatCode="&quot;True&quot;;&quot;True&quot;;&quot;False&quot;"/>
    <numFmt numFmtId="188" formatCode="&quot;On&quot;;&quot;On&quot;;&quot;Off&quot;"/>
    <numFmt numFmtId="189" formatCode="[$€-2]\ #,##0.00_);[Red]\([$€-2]\ #,##0.00\)"/>
  </numFmts>
  <fonts count="51">
    <font>
      <sz val="12"/>
      <name val="宋体"/>
      <family val="0"/>
    </font>
    <font>
      <sz val="10"/>
      <name val="Arial"/>
      <family val="2"/>
    </font>
    <font>
      <sz val="9"/>
      <name val="宋体"/>
      <family val="0"/>
    </font>
    <font>
      <b/>
      <sz val="20"/>
      <name val="宋体"/>
      <family val="0"/>
    </font>
    <font>
      <b/>
      <sz val="12"/>
      <name val="宋体"/>
      <family val="0"/>
    </font>
    <font>
      <sz val="10"/>
      <name val="宋体"/>
      <family val="0"/>
    </font>
    <font>
      <b/>
      <sz val="11"/>
      <name val="宋体"/>
      <family val="0"/>
    </font>
    <font>
      <b/>
      <sz val="10"/>
      <name val="宋体"/>
      <family val="0"/>
    </font>
    <font>
      <sz val="11"/>
      <name val="宋体"/>
      <family val="0"/>
    </font>
    <font>
      <sz val="10"/>
      <name val="新宋体"/>
      <family val="3"/>
    </font>
    <font>
      <sz val="12"/>
      <name val="新宋体"/>
      <family val="3"/>
    </font>
    <font>
      <b/>
      <sz val="12"/>
      <color indexed="8"/>
      <name val="宋体"/>
      <family val="0"/>
    </font>
    <font>
      <sz val="10"/>
      <color indexed="10"/>
      <name val="新宋体"/>
      <family val="3"/>
    </font>
    <font>
      <sz val="12"/>
      <color indexed="10"/>
      <name val="宋体"/>
      <family val="0"/>
    </font>
    <font>
      <sz val="12"/>
      <color indexed="8"/>
      <name val="宋体"/>
      <family val="0"/>
    </font>
    <font>
      <b/>
      <sz val="9"/>
      <name val="宋体"/>
      <family val="0"/>
    </font>
    <font>
      <sz val="11"/>
      <color indexed="8"/>
      <name val="宋体"/>
      <family val="0"/>
    </font>
    <font>
      <b/>
      <sz val="18"/>
      <color indexed="62"/>
      <name val="宋体"/>
      <family val="0"/>
    </font>
    <font>
      <b/>
      <sz val="15"/>
      <color indexed="62"/>
      <name val="宋体"/>
      <family val="0"/>
    </font>
    <font>
      <b/>
      <sz val="11"/>
      <color indexed="62"/>
      <name val="宋体"/>
      <family val="0"/>
    </font>
    <font>
      <sz val="10"/>
      <color indexed="8"/>
      <name val="新宋体"/>
      <family val="3"/>
    </font>
    <font>
      <sz val="10"/>
      <color indexed="8"/>
      <name val="宋体"/>
      <family val="0"/>
    </font>
    <font>
      <b/>
      <sz val="16"/>
      <name val="宋体"/>
      <family val="0"/>
    </font>
    <font>
      <sz val="18"/>
      <name val="宋体"/>
      <family val="0"/>
    </font>
    <font>
      <b/>
      <sz val="22"/>
      <name val="宋体"/>
      <family val="0"/>
    </font>
    <font>
      <b/>
      <sz val="18"/>
      <name val="宋体"/>
      <family val="0"/>
    </font>
    <font>
      <sz val="10"/>
      <name val="仿宋"/>
      <family val="3"/>
    </font>
    <font>
      <sz val="10"/>
      <color indexed="10"/>
      <name val="宋体"/>
      <family val="0"/>
    </font>
    <font>
      <b/>
      <sz val="10"/>
      <color indexed="10"/>
      <name val="宋体"/>
      <family val="0"/>
    </font>
    <font>
      <b/>
      <sz val="10"/>
      <color indexed="8"/>
      <name val="宋体"/>
      <family val="0"/>
    </font>
    <font>
      <sz val="9"/>
      <color indexed="8"/>
      <name val="宋体"/>
      <family val="0"/>
    </font>
    <font>
      <sz val="12"/>
      <name val="Times New Roman"/>
      <family val="1"/>
    </font>
    <font>
      <sz val="8"/>
      <name val="宋体"/>
      <family val="0"/>
    </font>
    <font>
      <sz val="9"/>
      <color indexed="63"/>
      <name val="仿宋_GB2312"/>
      <family val="0"/>
    </font>
    <font>
      <b/>
      <sz val="12"/>
      <color indexed="9"/>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8"/>
      <color indexed="8"/>
      <name val="宋体"/>
      <family val="0"/>
    </font>
    <font>
      <b/>
      <sz val="8"/>
      <color rgb="FF000000"/>
      <name val="宋体"/>
      <family val="2"/>
    </font>
    <font>
      <u val="single"/>
      <sz val="12"/>
      <color rgb="FF0000FF"/>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2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2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7"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36"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37" fillId="3" borderId="0" applyNumberFormat="0" applyBorder="0" applyAlignment="0" applyProtection="0"/>
    <xf numFmtId="0" fontId="16" fillId="0" borderId="0">
      <alignment vertical="center"/>
      <protection/>
    </xf>
    <xf numFmtId="0" fontId="38" fillId="4" borderId="0" applyNumberFormat="0" applyBorder="0" applyAlignment="0" applyProtection="0"/>
    <xf numFmtId="0" fontId="39" fillId="0" borderId="4" applyNumberFormat="0" applyFill="0" applyAlignment="0" applyProtection="0"/>
    <xf numFmtId="0" fontId="40" fillId="15" borderId="5" applyNumberFormat="0" applyAlignment="0" applyProtection="0"/>
    <xf numFmtId="0" fontId="41" fillId="16"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12"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2" borderId="0" applyNumberFormat="0" applyBorder="0" applyAlignment="0" applyProtection="0"/>
    <xf numFmtId="0" fontId="35" fillId="20" borderId="0" applyNumberFormat="0" applyBorder="0" applyAlignment="0" applyProtection="0"/>
    <xf numFmtId="0" fontId="45" fillId="21" borderId="0" applyNumberFormat="0" applyBorder="0" applyAlignment="0" applyProtection="0"/>
    <xf numFmtId="0" fontId="46" fillId="15" borderId="8" applyNumberFormat="0" applyAlignment="0" applyProtection="0"/>
    <xf numFmtId="0" fontId="47" fillId="7" borderId="5" applyNumberFormat="0" applyAlignment="0" applyProtection="0"/>
    <xf numFmtId="0" fontId="31" fillId="0" borderId="0">
      <alignment/>
      <protection/>
    </xf>
    <xf numFmtId="0" fontId="0" fillId="22" borderId="9" applyNumberFormat="0" applyFont="0" applyAlignment="0" applyProtection="0"/>
  </cellStyleXfs>
  <cellXfs count="397">
    <xf numFmtId="0" fontId="0" fillId="0" borderId="0" xfId="0" applyAlignment="1">
      <alignment vertical="center"/>
    </xf>
    <xf numFmtId="0" fontId="3" fillId="0" borderId="0" xfId="0" applyFont="1" applyBorder="1" applyAlignment="1">
      <alignment horizontal="center" vertical="center"/>
    </xf>
    <xf numFmtId="0" fontId="4" fillId="8"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vertical="center"/>
    </xf>
    <xf numFmtId="0" fontId="0" fillId="0" borderId="10" xfId="0" applyBorder="1" applyAlignment="1">
      <alignment vertical="center"/>
    </xf>
    <xf numFmtId="0" fontId="5" fillId="0" borderId="10" xfId="0" applyFont="1" applyBorder="1" applyAlignment="1">
      <alignment vertical="center" wrapText="1"/>
    </xf>
    <xf numFmtId="0" fontId="4" fillId="0" borderId="10" xfId="0" applyFont="1" applyFill="1" applyBorder="1" applyAlignment="1">
      <alignment vertical="center"/>
    </xf>
    <xf numFmtId="0" fontId="4" fillId="12" borderId="10" xfId="0" applyFont="1" applyFill="1" applyBorder="1" applyAlignment="1">
      <alignment horizontal="center" vertical="center"/>
    </xf>
    <xf numFmtId="0" fontId="4" fillId="12" borderId="10" xfId="0" applyFont="1" applyFill="1" applyBorder="1" applyAlignment="1">
      <alignment vertical="center"/>
    </xf>
    <xf numFmtId="0" fontId="0" fillId="0" borderId="10" xfId="0" applyFont="1" applyBorder="1" applyAlignment="1">
      <alignment horizontal="center" vertical="center"/>
    </xf>
    <xf numFmtId="0" fontId="4" fillId="0" borderId="10" xfId="0" applyFont="1" applyFill="1" applyBorder="1" applyAlignment="1">
      <alignment horizontal="center" vertical="center"/>
    </xf>
    <xf numFmtId="0" fontId="0" fillId="0" borderId="0" xfId="0" applyFill="1" applyAlignment="1">
      <alignment vertical="center"/>
    </xf>
    <xf numFmtId="0" fontId="0" fillId="18" borderId="10" xfId="0" applyFill="1" applyBorder="1" applyAlignment="1">
      <alignment vertical="center"/>
    </xf>
    <xf numFmtId="0" fontId="7" fillId="12" borderId="10" xfId="0" applyFont="1" applyFill="1" applyBorder="1" applyAlignment="1">
      <alignment horizontal="center" vertical="center" wrapText="1"/>
    </xf>
    <xf numFmtId="0" fontId="8" fillId="0" borderId="10" xfId="0" applyFont="1" applyBorder="1" applyAlignment="1">
      <alignment vertical="center"/>
    </xf>
    <xf numFmtId="0" fontId="8" fillId="0" borderId="10" xfId="0" applyFont="1" applyFill="1" applyBorder="1" applyAlignment="1">
      <alignment vertical="center"/>
    </xf>
    <xf numFmtId="0" fontId="6" fillId="0" borderId="10" xfId="0" applyFont="1" applyFill="1" applyBorder="1" applyAlignment="1">
      <alignment vertical="center"/>
    </xf>
    <xf numFmtId="0" fontId="4" fillId="18" borderId="10" xfId="0" applyFont="1" applyFill="1" applyBorder="1" applyAlignment="1">
      <alignment horizontal="center" vertical="center"/>
    </xf>
    <xf numFmtId="0" fontId="4" fillId="0" borderId="0" xfId="0" applyFont="1" applyAlignment="1">
      <alignment vertical="center"/>
    </xf>
    <xf numFmtId="0" fontId="8"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vertical="center" wrapText="1"/>
    </xf>
    <xf numFmtId="0" fontId="5" fillId="0" borderId="10" xfId="0" applyFont="1" applyFill="1" applyBorder="1" applyAlignment="1">
      <alignment vertical="center" wrapText="1"/>
    </xf>
    <xf numFmtId="180" fontId="4" fillId="18" borderId="10" xfId="0" applyNumberFormat="1" applyFont="1" applyFill="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vertical="center"/>
    </xf>
    <xf numFmtId="0" fontId="0" fillId="0" borderId="10" xfId="0" applyFont="1" applyBorder="1" applyAlignment="1">
      <alignment vertical="center"/>
    </xf>
    <xf numFmtId="0" fontId="6" fillId="0" borderId="0" xfId="0" applyFont="1" applyBorder="1" applyAlignment="1">
      <alignment horizontal="center" vertical="center"/>
    </xf>
    <xf numFmtId="0" fontId="2" fillId="0" borderId="10" xfId="0" applyFont="1" applyBorder="1" applyAlignment="1">
      <alignment vertical="center" wrapText="1"/>
    </xf>
    <xf numFmtId="0" fontId="5" fillId="0" borderId="10" xfId="0" applyFont="1" applyBorder="1" applyAlignment="1">
      <alignment vertical="center" wrapText="1"/>
    </xf>
    <xf numFmtId="0" fontId="9" fillId="0" borderId="10" xfId="0" applyFont="1" applyFill="1" applyBorder="1" applyAlignment="1">
      <alignment horizontal="left"/>
    </xf>
    <xf numFmtId="0" fontId="0" fillId="0" borderId="10" xfId="0" applyFont="1" applyBorder="1" applyAlignment="1">
      <alignment vertical="center"/>
    </xf>
    <xf numFmtId="0" fontId="9" fillId="0" borderId="10" xfId="0" applyFont="1" applyBorder="1" applyAlignment="1">
      <alignment vertical="center" wrapText="1"/>
    </xf>
    <xf numFmtId="0" fontId="0" fillId="0" borderId="10" xfId="0" applyFont="1" applyFill="1" applyBorder="1" applyAlignment="1">
      <alignment horizontal="center" vertical="center"/>
    </xf>
    <xf numFmtId="0" fontId="6" fillId="7" borderId="10" xfId="0" applyFont="1" applyFill="1" applyBorder="1" applyAlignment="1">
      <alignment vertical="center" wrapText="1"/>
    </xf>
    <xf numFmtId="0" fontId="9" fillId="0" borderId="10" xfId="0" applyFont="1" applyFill="1" applyBorder="1" applyAlignment="1">
      <alignment vertical="center" wrapText="1"/>
    </xf>
    <xf numFmtId="0" fontId="5" fillId="0" borderId="10" xfId="0" applyFont="1" applyBorder="1" applyAlignment="1">
      <alignment vertical="center" wrapText="1"/>
    </xf>
    <xf numFmtId="0" fontId="4" fillId="7" borderId="10" xfId="0" applyFont="1" applyFill="1" applyBorder="1" applyAlignment="1">
      <alignment vertical="center" wrapText="1"/>
    </xf>
    <xf numFmtId="0" fontId="5" fillId="0" borderId="10" xfId="0" applyFont="1" applyBorder="1" applyAlignment="1">
      <alignment vertical="center"/>
    </xf>
    <xf numFmtId="0" fontId="5" fillId="0" borderId="10" xfId="0" applyFont="1" applyFill="1" applyBorder="1" applyAlignment="1">
      <alignment vertical="center" wrapText="1"/>
    </xf>
    <xf numFmtId="0" fontId="13" fillId="0" borderId="10" xfId="0" applyFont="1" applyBorder="1" applyAlignment="1">
      <alignment vertical="center"/>
    </xf>
    <xf numFmtId="0" fontId="12" fillId="0" borderId="10" xfId="0" applyFont="1" applyFill="1" applyBorder="1" applyAlignment="1">
      <alignment vertical="center" wrapText="1"/>
    </xf>
    <xf numFmtId="183" fontId="4" fillId="18" borderId="10" xfId="0" applyNumberFormat="1" applyFont="1" applyFill="1" applyBorder="1" applyAlignment="1">
      <alignment horizontal="right" vertical="center"/>
    </xf>
    <xf numFmtId="0" fontId="4" fillId="8" borderId="10" xfId="0" applyFont="1" applyFill="1" applyBorder="1" applyAlignment="1">
      <alignment horizontal="center" vertical="center" wrapText="1"/>
    </xf>
    <xf numFmtId="0" fontId="4" fillId="0" borderId="0" xfId="0" applyFont="1" applyAlignment="1">
      <alignment vertical="center"/>
    </xf>
    <xf numFmtId="0" fontId="8" fillId="0" borderId="10" xfId="0" applyFont="1" applyBorder="1" applyAlignment="1">
      <alignment vertical="center" wrapText="1"/>
    </xf>
    <xf numFmtId="0" fontId="20" fillId="0" borderId="10" xfId="0" applyFont="1" applyBorder="1" applyAlignment="1">
      <alignment vertical="center" wrapText="1"/>
    </xf>
    <xf numFmtId="0" fontId="21" fillId="0" borderId="10" xfId="0" applyFont="1" applyBorder="1" applyAlignment="1">
      <alignment vertical="center" wrapText="1"/>
    </xf>
    <xf numFmtId="0" fontId="21" fillId="0" borderId="10" xfId="0" applyFont="1" applyFill="1" applyBorder="1" applyAlignment="1">
      <alignment horizontal="left"/>
    </xf>
    <xf numFmtId="0" fontId="20" fillId="0" borderId="10" xfId="0" applyFont="1" applyFill="1" applyBorder="1" applyAlignment="1">
      <alignment horizontal="left"/>
    </xf>
    <xf numFmtId="0" fontId="20" fillId="0" borderId="10" xfId="0" applyFont="1" applyFill="1" applyBorder="1" applyAlignment="1">
      <alignment horizontal="left" wrapText="1"/>
    </xf>
    <xf numFmtId="0" fontId="11" fillId="0" borderId="0" xfId="0" applyFont="1" applyAlignment="1">
      <alignment vertical="center"/>
    </xf>
    <xf numFmtId="0" fontId="20" fillId="0" borderId="10" xfId="0" applyFont="1" applyFill="1" applyBorder="1" applyAlignment="1">
      <alignment vertical="center" wrapText="1"/>
    </xf>
    <xf numFmtId="0" fontId="22" fillId="0" borderId="0" xfId="0" applyFont="1" applyBorder="1" applyAlignment="1">
      <alignment horizontal="left" vertical="center"/>
    </xf>
    <xf numFmtId="0" fontId="0" fillId="0" borderId="11" xfId="0" applyBorder="1" applyAlignment="1">
      <alignment horizontal="center" vertical="center"/>
    </xf>
    <xf numFmtId="0" fontId="0" fillId="0" borderId="11" xfId="0" applyFont="1" applyBorder="1" applyAlignment="1">
      <alignment vertical="center"/>
    </xf>
    <xf numFmtId="0" fontId="5" fillId="0" borderId="11" xfId="0" applyFont="1" applyBorder="1" applyAlignment="1">
      <alignment vertical="center"/>
    </xf>
    <xf numFmtId="0" fontId="4" fillId="12" borderId="12" xfId="0" applyFont="1" applyFill="1" applyBorder="1" applyAlignment="1">
      <alignment horizontal="center" vertical="center"/>
    </xf>
    <xf numFmtId="0" fontId="6" fillId="7" borderId="12" xfId="0" applyFont="1" applyFill="1" applyBorder="1" applyAlignment="1">
      <alignment vertical="center" wrapText="1"/>
    </xf>
    <xf numFmtId="0" fontId="4" fillId="12" borderId="12" xfId="0" applyFont="1" applyFill="1" applyBorder="1" applyAlignment="1">
      <alignment vertical="center"/>
    </xf>
    <xf numFmtId="0" fontId="7" fillId="12" borderId="12" xfId="0" applyFont="1" applyFill="1" applyBorder="1" applyAlignment="1">
      <alignment horizontal="center" vertical="center" wrapText="1"/>
    </xf>
    <xf numFmtId="0" fontId="0" fillId="12" borderId="10"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Border="1" applyAlignment="1">
      <alignment horizontal="center" vertical="center"/>
    </xf>
    <xf numFmtId="0" fontId="4" fillId="12" borderId="10" xfId="0" applyFont="1" applyFill="1" applyBorder="1" applyAlignment="1">
      <alignment horizontal="center" vertical="center" wrapText="1"/>
    </xf>
    <xf numFmtId="0" fontId="13" fillId="0" borderId="10" xfId="0" applyFont="1" applyFill="1" applyBorder="1" applyAlignment="1">
      <alignment horizontal="center"/>
    </xf>
    <xf numFmtId="0" fontId="13" fillId="0" borderId="10" xfId="0" applyFont="1" applyFill="1" applyBorder="1" applyAlignment="1">
      <alignment horizontal="center" vertical="center"/>
    </xf>
    <xf numFmtId="0" fontId="0" fillId="0" borderId="10" xfId="0" applyFill="1" applyBorder="1" applyAlignment="1">
      <alignment horizontal="center" vertical="center"/>
    </xf>
    <xf numFmtId="0" fontId="13" fillId="0" borderId="10" xfId="0" applyFont="1" applyBorder="1" applyAlignment="1">
      <alignment horizontal="center" vertical="center"/>
    </xf>
    <xf numFmtId="0" fontId="13" fillId="0" borderId="11" xfId="0" applyFont="1" applyFill="1" applyBorder="1" applyAlignment="1">
      <alignment horizontal="center"/>
    </xf>
    <xf numFmtId="0" fontId="0" fillId="0"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4" fillId="12" borderId="12" xfId="0" applyFont="1" applyFill="1" applyBorder="1" applyAlignment="1">
      <alignment horizontal="center" vertical="center" wrapText="1"/>
    </xf>
    <xf numFmtId="0" fontId="1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4" fillId="12"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Border="1" applyAlignment="1">
      <alignment horizontal="center" vertical="center"/>
    </xf>
    <xf numFmtId="0" fontId="1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8" fillId="0" borderId="10" xfId="0" applyFont="1" applyFill="1" applyBorder="1" applyAlignment="1">
      <alignment horizontal="center" vertical="center"/>
    </xf>
    <xf numFmtId="180" fontId="4" fillId="18" borderId="10" xfId="0" applyNumberFormat="1" applyFont="1" applyFill="1" applyBorder="1" applyAlignment="1">
      <alignment horizontal="center" vertical="center"/>
    </xf>
    <xf numFmtId="183" fontId="4" fillId="18" borderId="10"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13"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26" fillId="0" borderId="10" xfId="0" applyFont="1" applyBorder="1" applyAlignment="1">
      <alignment horizontal="center" vertical="center" wrapText="1"/>
    </xf>
    <xf numFmtId="0" fontId="24" fillId="0" borderId="0" xfId="0" applyFont="1" applyBorder="1" applyAlignment="1">
      <alignment horizontal="center" vertical="center" wrapText="1"/>
    </xf>
    <xf numFmtId="0" fontId="4" fillId="7" borderId="10" xfId="0" applyFont="1" applyFill="1" applyBorder="1" applyAlignment="1">
      <alignment vertical="center" wrapText="1"/>
    </xf>
    <xf numFmtId="0" fontId="6" fillId="0" borderId="10" xfId="0" applyFont="1" applyBorder="1" applyAlignment="1">
      <alignment horizontal="center" vertical="center"/>
    </xf>
    <xf numFmtId="0" fontId="27"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26" fillId="0" borderId="10" xfId="0" applyFont="1" applyBorder="1" applyAlignment="1">
      <alignment vertical="center"/>
    </xf>
    <xf numFmtId="0" fontId="5"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5" fillId="0" borderId="10" xfId="0" applyFont="1" applyBorder="1" applyAlignment="1">
      <alignment horizontal="left" vertical="top" wrapText="1"/>
    </xf>
    <xf numFmtId="0" fontId="5" fillId="0" borderId="10" xfId="0" applyFont="1" applyBorder="1" applyAlignment="1">
      <alignment horizontal="justify" vertical="top"/>
    </xf>
    <xf numFmtId="0" fontId="5" fillId="0" borderId="10" xfId="0" applyNumberFormat="1" applyFont="1" applyBorder="1" applyAlignment="1">
      <alignment vertical="center" wrapText="1"/>
    </xf>
    <xf numFmtId="0" fontId="0" fillId="0" borderId="10" xfId="0" applyBorder="1" applyAlignment="1">
      <alignment vertical="center" wrapText="1"/>
    </xf>
    <xf numFmtId="0" fontId="0" fillId="0" borderId="11" xfId="0" applyFont="1" applyBorder="1" applyAlignment="1">
      <alignment vertical="center" wrapText="1"/>
    </xf>
    <xf numFmtId="0" fontId="5" fillId="0" borderId="11" xfId="0" applyFont="1" applyBorder="1" applyAlignment="1">
      <alignment vertical="center" wrapText="1"/>
    </xf>
    <xf numFmtId="0" fontId="8" fillId="0" borderId="10" xfId="0" applyFont="1" applyBorder="1" applyAlignment="1">
      <alignment horizontal="center" vertical="center" wrapText="1"/>
    </xf>
    <xf numFmtId="0" fontId="26"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0" fontId="4" fillId="8" borderId="10" xfId="0" applyFont="1" applyFill="1" applyBorder="1" applyAlignment="1">
      <alignment horizontal="center" vertical="center" wrapText="1"/>
    </xf>
    <xf numFmtId="0" fontId="4" fillId="12" borderId="10" xfId="0" applyFont="1" applyFill="1" applyBorder="1" applyAlignment="1">
      <alignment horizontal="center" vertical="center"/>
    </xf>
    <xf numFmtId="0" fontId="4" fillId="12" borderId="10" xfId="0" applyFont="1" applyFill="1" applyBorder="1" applyAlignment="1">
      <alignment horizontal="center" vertical="center" wrapText="1"/>
    </xf>
    <xf numFmtId="0" fontId="4" fillId="12" borderId="10" xfId="0" applyFont="1" applyFill="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5" fillId="0" borderId="10" xfId="0" applyFont="1" applyFill="1" applyBorder="1" applyAlignment="1">
      <alignment vertical="center" wrapText="1"/>
    </xf>
    <xf numFmtId="0" fontId="2" fillId="0" borderId="10" xfId="0" applyFont="1" applyBorder="1" applyAlignment="1">
      <alignment vertical="center" wrapText="1"/>
    </xf>
    <xf numFmtId="0" fontId="27" fillId="0" borderId="10" xfId="0" applyFont="1" applyBorder="1" applyAlignment="1">
      <alignment vertical="center"/>
    </xf>
    <xf numFmtId="0" fontId="5" fillId="12" borderId="10" xfId="0" applyFont="1" applyFill="1" applyBorder="1" applyAlignment="1">
      <alignment horizontal="center" vertical="center" wrapText="1"/>
    </xf>
    <xf numFmtId="0" fontId="5" fillId="0" borderId="10" xfId="0" applyFont="1" applyFill="1" applyBorder="1" applyAlignment="1">
      <alignment vertical="center"/>
    </xf>
    <xf numFmtId="0" fontId="5" fillId="0" borderId="10" xfId="0" applyFont="1" applyFill="1" applyBorder="1" applyAlignment="1">
      <alignment vertical="center"/>
    </xf>
    <xf numFmtId="177" fontId="7" fillId="0" borderId="10" xfId="0" applyNumberFormat="1" applyFont="1" applyFill="1" applyBorder="1" applyAlignment="1">
      <alignment vertical="center"/>
    </xf>
    <xf numFmtId="177" fontId="28" fillId="0" borderId="10" xfId="0" applyNumberFormat="1" applyFont="1" applyFill="1" applyBorder="1" applyAlignment="1">
      <alignment vertical="center" wrapText="1"/>
    </xf>
    <xf numFmtId="177" fontId="7" fillId="0" borderId="10" xfId="0" applyNumberFormat="1" applyFont="1" applyFill="1" applyBorder="1" applyAlignment="1">
      <alignment horizontal="center" vertical="center"/>
    </xf>
    <xf numFmtId="0" fontId="30"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vertical="center"/>
    </xf>
    <xf numFmtId="0" fontId="0" fillId="0" borderId="10" xfId="0" applyFont="1" applyBorder="1" applyAlignment="1">
      <alignment vertical="center"/>
    </xf>
    <xf numFmtId="0" fontId="30" fillId="0" borderId="10" xfId="285" applyFont="1" applyFill="1" applyBorder="1" applyAlignment="1">
      <alignment horizontal="left" vertical="center" wrapText="1"/>
      <protection/>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179" fontId="4" fillId="12" borderId="10" xfId="0" applyNumberFormat="1" applyFont="1" applyFill="1" applyBorder="1" applyAlignment="1">
      <alignment horizontal="center" vertical="center" wrapText="1"/>
    </xf>
    <xf numFmtId="0" fontId="21" fillId="15" borderId="10" xfId="0" applyFont="1" applyFill="1" applyBorder="1" applyAlignment="1">
      <alignment horizontal="left" vertical="center" wrapText="1"/>
    </xf>
    <xf numFmtId="0" fontId="5" fillId="15" borderId="10" xfId="0" applyFont="1" applyFill="1" applyBorder="1" applyAlignment="1">
      <alignment horizontal="center" vertical="center" wrapText="1"/>
    </xf>
    <xf numFmtId="0" fontId="7" fillId="15" borderId="10"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15" borderId="10" xfId="0" applyFont="1" applyFill="1" applyBorder="1" applyAlignment="1">
      <alignment horizontal="center" vertical="center"/>
    </xf>
    <xf numFmtId="0" fontId="7" fillId="15" borderId="10" xfId="0" applyFont="1" applyFill="1" applyBorder="1" applyAlignment="1">
      <alignment horizontal="center" vertical="center"/>
    </xf>
    <xf numFmtId="0" fontId="7" fillId="15" borderId="10" xfId="0" applyFont="1" applyFill="1" applyBorder="1" applyAlignment="1">
      <alignment vertical="center"/>
    </xf>
    <xf numFmtId="0" fontId="5" fillId="15" borderId="10" xfId="0" applyFont="1" applyFill="1" applyBorder="1" applyAlignment="1">
      <alignment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177"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Border="1" applyAlignment="1">
      <alignment vertical="center"/>
    </xf>
    <xf numFmtId="0" fontId="32" fillId="0" borderId="10" xfId="0" applyFont="1" applyBorder="1" applyAlignment="1">
      <alignment horizontal="left"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left" vertical="center"/>
    </xf>
    <xf numFmtId="0" fontId="0" fillId="0" borderId="14" xfId="0" applyBorder="1" applyAlignment="1">
      <alignment horizontal="center" vertical="center"/>
    </xf>
    <xf numFmtId="0" fontId="9" fillId="0" borderId="10" xfId="0" applyFont="1" applyFill="1" applyBorder="1" applyAlignment="1">
      <alignment horizontal="left" vertical="center"/>
    </xf>
    <xf numFmtId="0" fontId="5" fillId="0" borderId="10" xfId="0" applyFont="1" applyFill="1" applyBorder="1" applyAlignment="1">
      <alignment horizontal="left" vertical="center"/>
    </xf>
    <xf numFmtId="0" fontId="2" fillId="0" borderId="10" xfId="0" applyFont="1" applyBorder="1" applyAlignment="1">
      <alignment horizontal="center" vertical="center" wrapText="1"/>
    </xf>
    <xf numFmtId="0" fontId="0" fillId="0" borderId="10" xfId="0" applyFont="1" applyFill="1" applyBorder="1" applyAlignment="1">
      <alignment vertical="center"/>
    </xf>
    <xf numFmtId="0" fontId="2" fillId="0" borderId="10" xfId="0" applyFont="1" applyFill="1" applyBorder="1" applyAlignment="1">
      <alignment vertical="center" wrapText="1"/>
    </xf>
    <xf numFmtId="0" fontId="33" fillId="0" borderId="0" xfId="0" applyFont="1" applyAlignment="1">
      <alignment horizontal="center" vertical="center" wrapText="1"/>
    </xf>
    <xf numFmtId="0" fontId="20" fillId="0" borderId="10" xfId="0" applyFont="1" applyFill="1" applyBorder="1" applyAlignment="1">
      <alignment horizontal="left" vertical="center" wrapText="1"/>
    </xf>
    <xf numFmtId="0" fontId="34" fillId="15" borderId="15" xfId="0" applyFont="1" applyFill="1" applyBorder="1" applyAlignment="1">
      <alignment vertical="center"/>
    </xf>
    <xf numFmtId="0" fontId="4" fillId="15" borderId="15" xfId="0" applyFont="1" applyFill="1" applyBorder="1" applyAlignment="1">
      <alignment vertical="center"/>
    </xf>
    <xf numFmtId="0" fontId="2" fillId="15" borderId="12" xfId="0" applyNumberFormat="1" applyFont="1" applyFill="1" applyBorder="1" applyAlignment="1">
      <alignment vertical="center" wrapText="1"/>
    </xf>
    <xf numFmtId="0" fontId="2" fillId="15" borderId="10" xfId="0" applyNumberFormat="1" applyFont="1" applyFill="1" applyBorder="1" applyAlignment="1">
      <alignment vertical="center" wrapText="1"/>
    </xf>
    <xf numFmtId="0" fontId="5" fillId="15" borderId="10" xfId="0" applyNumberFormat="1" applyFont="1" applyFill="1" applyBorder="1" applyAlignment="1">
      <alignment vertical="center" wrapText="1"/>
    </xf>
    <xf numFmtId="0" fontId="2" fillId="15" borderId="13" xfId="0" applyNumberFormat="1" applyFont="1" applyFill="1" applyBorder="1" applyAlignment="1">
      <alignment vertical="center" wrapText="1"/>
    </xf>
    <xf numFmtId="0" fontId="30" fillId="0" borderId="10" xfId="268" applyFont="1" applyBorder="1" applyAlignment="1">
      <alignment horizontal="center" vertical="center" wrapText="1"/>
      <protection/>
    </xf>
    <xf numFmtId="0" fontId="30" fillId="0" borderId="13" xfId="268" applyFont="1" applyBorder="1" applyAlignment="1">
      <alignment horizontal="center" vertical="center" wrapText="1"/>
      <protection/>
    </xf>
    <xf numFmtId="0" fontId="2" fillId="15" borderId="10" xfId="268" applyNumberFormat="1" applyFont="1" applyFill="1" applyBorder="1" applyAlignment="1">
      <alignment vertical="center" wrapText="1"/>
      <protection/>
    </xf>
    <xf numFmtId="0" fontId="2" fillId="15" borderId="10" xfId="268" applyNumberFormat="1" applyFont="1" applyFill="1" applyBorder="1" applyAlignment="1">
      <alignment horizontal="center" vertical="center" wrapText="1"/>
      <protection/>
    </xf>
    <xf numFmtId="0" fontId="2" fillId="15" borderId="13" xfId="268" applyNumberFormat="1" applyFont="1" applyFill="1" applyBorder="1" applyAlignment="1">
      <alignment vertical="center" wrapText="1"/>
      <protection/>
    </xf>
    <xf numFmtId="0" fontId="30" fillId="0" borderId="10" xfId="285" applyFont="1" applyFill="1" applyBorder="1" applyAlignment="1">
      <alignment horizontal="center" vertical="center" wrapText="1"/>
      <protection/>
    </xf>
    <xf numFmtId="0" fontId="30" fillId="0" borderId="10" xfId="0" applyFont="1" applyBorder="1" applyAlignment="1">
      <alignment horizontal="left" vertical="center" wrapText="1"/>
    </xf>
    <xf numFmtId="179" fontId="7" fillId="15" borderId="10" xfId="0" applyNumberFormat="1" applyFont="1" applyFill="1" applyBorder="1" applyAlignment="1">
      <alignment horizontal="center" vertical="center" wrapText="1"/>
    </xf>
    <xf numFmtId="179" fontId="7" fillId="15" borderId="10" xfId="0" applyNumberFormat="1" applyFont="1" applyFill="1" applyBorder="1" applyAlignment="1">
      <alignment vertical="center" wrapText="1"/>
    </xf>
    <xf numFmtId="0" fontId="5" fillId="15" borderId="10" xfId="0" applyFont="1" applyFill="1" applyBorder="1" applyAlignment="1">
      <alignment vertical="center" wrapText="1"/>
    </xf>
    <xf numFmtId="0" fontId="2" fillId="15" borderId="10" xfId="0" applyFont="1" applyFill="1" applyBorder="1" applyAlignment="1">
      <alignment horizontal="left" vertical="top" wrapText="1"/>
    </xf>
    <xf numFmtId="0" fontId="5" fillId="15" borderId="10" xfId="0" applyFont="1" applyFill="1" applyBorder="1" applyAlignment="1">
      <alignment horizontal="center" vertical="center" wrapText="1"/>
    </xf>
    <xf numFmtId="0" fontId="7" fillId="15" borderId="10" xfId="0" applyFont="1" applyFill="1" applyBorder="1" applyAlignment="1">
      <alignment horizontal="center" vertical="center"/>
    </xf>
    <xf numFmtId="0" fontId="7" fillId="15" borderId="10" xfId="0" applyFont="1" applyFill="1" applyBorder="1" applyAlignment="1">
      <alignment vertical="center"/>
    </xf>
    <xf numFmtId="0" fontId="5" fillId="15" borderId="10"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15" borderId="10" xfId="0" applyFont="1" applyFill="1" applyBorder="1" applyAlignment="1">
      <alignment vertical="center" wrapText="1"/>
    </xf>
    <xf numFmtId="0" fontId="2" fillId="15" borderId="10" xfId="0" applyFont="1" applyFill="1" applyBorder="1" applyAlignment="1">
      <alignment horizontal="center" vertical="center" wrapText="1"/>
    </xf>
    <xf numFmtId="0" fontId="2" fillId="15" borderId="10" xfId="0" applyFont="1" applyFill="1" applyBorder="1" applyAlignment="1">
      <alignment vertical="center" wrapText="1"/>
    </xf>
    <xf numFmtId="0" fontId="2" fillId="15" borderId="12" xfId="0" applyFont="1" applyFill="1" applyBorder="1" applyAlignment="1">
      <alignment horizontal="center" vertical="center" wrapText="1"/>
    </xf>
    <xf numFmtId="0" fontId="0" fillId="15" borderId="10" xfId="0" applyFont="1" applyFill="1" applyBorder="1" applyAlignment="1">
      <alignment horizontal="center" vertical="center" wrapText="1"/>
    </xf>
    <xf numFmtId="0" fontId="30" fillId="15" borderId="10" xfId="268" applyFont="1" applyFill="1" applyBorder="1" applyAlignment="1">
      <alignment horizontal="center" vertical="center" wrapText="1"/>
      <protection/>
    </xf>
    <xf numFmtId="0" fontId="4" fillId="15" borderId="10" xfId="0" applyFont="1" applyFill="1" applyBorder="1" applyAlignment="1">
      <alignment vertical="center"/>
    </xf>
    <xf numFmtId="0" fontId="0" fillId="15" borderId="10" xfId="0" applyFont="1" applyFill="1" applyBorder="1" applyAlignment="1">
      <alignment vertical="center"/>
    </xf>
    <xf numFmtId="0" fontId="5" fillId="15" borderId="10" xfId="0" applyFont="1" applyFill="1" applyBorder="1" applyAlignment="1">
      <alignment vertical="center"/>
    </xf>
    <xf numFmtId="0" fontId="4" fillId="15" borderId="10" xfId="0" applyFont="1" applyFill="1" applyBorder="1" applyAlignment="1">
      <alignment horizontal="center" vertical="center" wrapText="1"/>
    </xf>
    <xf numFmtId="0" fontId="4" fillId="15" borderId="10" xfId="0" applyFont="1" applyFill="1" applyBorder="1" applyAlignment="1">
      <alignment horizontal="center" vertical="center"/>
    </xf>
    <xf numFmtId="0" fontId="4" fillId="15" borderId="10" xfId="0" applyFont="1" applyFill="1" applyBorder="1" applyAlignment="1">
      <alignment vertical="center"/>
    </xf>
    <xf numFmtId="0" fontId="21"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21" fillId="0" borderId="10" xfId="0" applyFont="1" applyFill="1" applyBorder="1" applyAlignment="1">
      <alignment horizontal="center" vertical="center"/>
    </xf>
    <xf numFmtId="0" fontId="29"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Border="1" applyAlignment="1">
      <alignment horizontal="center" vertical="center"/>
    </xf>
    <xf numFmtId="0" fontId="21" fillId="15"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9" fillId="0" borderId="10" xfId="0" applyFont="1" applyFill="1" applyBorder="1" applyAlignment="1">
      <alignment horizontal="center" vertical="center"/>
    </xf>
    <xf numFmtId="0" fontId="4" fillId="15" borderId="11" xfId="0" applyFont="1" applyFill="1" applyBorder="1" applyAlignment="1">
      <alignment horizontal="center" vertical="center" wrapText="1"/>
    </xf>
    <xf numFmtId="0" fontId="4" fillId="15" borderId="10" xfId="0" applyFont="1" applyFill="1" applyBorder="1" applyAlignment="1">
      <alignment horizontal="center" vertical="center" wrapText="1"/>
    </xf>
    <xf numFmtId="0" fontId="4" fillId="15" borderId="10" xfId="0" applyFont="1" applyFill="1" applyBorder="1" applyAlignment="1">
      <alignment horizontal="center" vertical="center"/>
    </xf>
    <xf numFmtId="0" fontId="7" fillId="15" borderId="10" xfId="0" applyFont="1" applyFill="1" applyBorder="1" applyAlignment="1">
      <alignment horizontal="left" vertical="center" wrapText="1"/>
    </xf>
    <xf numFmtId="0" fontId="0" fillId="15" borderId="10" xfId="0" applyFont="1" applyFill="1" applyBorder="1" applyAlignment="1">
      <alignment horizontal="center" vertical="center"/>
    </xf>
    <xf numFmtId="0" fontId="0" fillId="0" borderId="10" xfId="0"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Fill="1" applyBorder="1" applyAlignment="1">
      <alignment vertical="center"/>
    </xf>
    <xf numFmtId="0" fontId="21" fillId="0" borderId="10" xfId="0" applyFont="1" applyBorder="1" applyAlignment="1">
      <alignment vertical="center"/>
    </xf>
    <xf numFmtId="0" fontId="21" fillId="0" borderId="10" xfId="0" applyFont="1" applyBorder="1" applyAlignment="1">
      <alignment horizontal="left" vertical="top" wrapText="1"/>
    </xf>
    <xf numFmtId="0" fontId="21" fillId="0" borderId="10" xfId="0" applyFont="1" applyBorder="1" applyAlignment="1">
      <alignment horizontal="justify" vertical="center"/>
    </xf>
    <xf numFmtId="0" fontId="21" fillId="0" borderId="10" xfId="0" applyFont="1" applyBorder="1" applyAlignment="1">
      <alignment horizontal="justify" vertical="center" wrapText="1"/>
    </xf>
    <xf numFmtId="0" fontId="21" fillId="0" borderId="10" xfId="0" applyFont="1" applyBorder="1" applyAlignment="1">
      <alignment horizontal="left" wrapText="1"/>
    </xf>
    <xf numFmtId="185" fontId="4" fillId="12" borderId="10" xfId="0" applyNumberFormat="1" applyFont="1" applyFill="1" applyBorder="1" applyAlignment="1">
      <alignment horizontal="center" vertical="center"/>
    </xf>
    <xf numFmtId="0" fontId="21" fillId="0" borderId="11" xfId="0" applyFont="1" applyBorder="1" applyAlignment="1">
      <alignment vertical="center" wrapText="1"/>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179" fontId="4" fillId="12" borderId="10" xfId="0" applyNumberFormat="1" applyFont="1" applyFill="1" applyBorder="1" applyAlignment="1">
      <alignment horizontal="center" vertical="center"/>
    </xf>
    <xf numFmtId="177" fontId="4" fillId="12" borderId="10" xfId="0" applyNumberFormat="1" applyFont="1" applyFill="1" applyBorder="1" applyAlignment="1">
      <alignment horizontal="center" vertical="center"/>
    </xf>
    <xf numFmtId="0" fontId="0" fillId="0" borderId="12" xfId="0" applyBorder="1" applyAlignment="1">
      <alignment horizontal="center" vertical="center"/>
    </xf>
    <xf numFmtId="0" fontId="4" fillId="8" borderId="13" xfId="0" applyFont="1" applyFill="1" applyBorder="1" applyAlignment="1">
      <alignment horizontal="center" vertical="center"/>
    </xf>
    <xf numFmtId="177" fontId="4" fillId="12" borderId="10" xfId="0" applyNumberFormat="1" applyFont="1" applyFill="1" applyBorder="1" applyAlignment="1">
      <alignment horizontal="center" vertical="center" wrapText="1"/>
    </xf>
    <xf numFmtId="177" fontId="21" fillId="0" borderId="10" xfId="0" applyNumberFormat="1" applyFont="1" applyBorder="1" applyAlignment="1">
      <alignment horizontal="center" vertical="center" wrapText="1"/>
    </xf>
    <xf numFmtId="0" fontId="5" fillId="15" borderId="10" xfId="0" applyFont="1" applyFill="1" applyBorder="1" applyAlignment="1">
      <alignment horizontal="center" vertical="center" wrapText="1"/>
    </xf>
    <xf numFmtId="0" fontId="5" fillId="15" borderId="10" xfId="0" applyFont="1" applyFill="1" applyBorder="1" applyAlignment="1">
      <alignment horizontal="center" vertical="center"/>
    </xf>
    <xf numFmtId="176" fontId="5" fillId="15" borderId="10" xfId="0" applyNumberFormat="1" applyFont="1" applyFill="1" applyBorder="1" applyAlignment="1">
      <alignment horizontal="center" vertical="center"/>
    </xf>
    <xf numFmtId="0" fontId="4" fillId="12" borderId="13" xfId="0" applyFont="1" applyFill="1" applyBorder="1" applyAlignment="1">
      <alignment horizontal="center" vertical="center"/>
    </xf>
    <xf numFmtId="0" fontId="4" fillId="15" borderId="13" xfId="0" applyFont="1" applyFill="1" applyBorder="1" applyAlignment="1">
      <alignment horizontal="center" vertical="center"/>
    </xf>
    <xf numFmtId="0" fontId="0" fillId="0" borderId="13" xfId="0" applyBorder="1" applyAlignment="1">
      <alignment horizontal="center" vertical="center"/>
    </xf>
    <xf numFmtId="0" fontId="0" fillId="0" borderId="13" xfId="0"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center" vertical="center"/>
    </xf>
    <xf numFmtId="0" fontId="0" fillId="0" borderId="13" xfId="0" applyFont="1" applyFill="1" applyBorder="1" applyAlignment="1">
      <alignment vertical="center"/>
    </xf>
    <xf numFmtId="0" fontId="7" fillId="15" borderId="13" xfId="0" applyFont="1" applyFill="1" applyBorder="1" applyAlignment="1">
      <alignment horizontal="center" vertical="center"/>
    </xf>
    <xf numFmtId="0" fontId="5" fillId="0" borderId="13" xfId="0" applyFont="1" applyBorder="1" applyAlignment="1">
      <alignment vertical="center"/>
    </xf>
    <xf numFmtId="0" fontId="2" fillId="0" borderId="13" xfId="0" applyFont="1" applyBorder="1" applyAlignment="1">
      <alignment vertical="center"/>
    </xf>
    <xf numFmtId="0" fontId="0" fillId="0" borderId="16" xfId="0" applyFont="1" applyBorder="1" applyAlignment="1">
      <alignment horizontal="center" vertical="center"/>
    </xf>
    <xf numFmtId="0" fontId="4" fillId="12" borderId="17" xfId="0" applyFont="1" applyFill="1" applyBorder="1" applyAlignment="1">
      <alignment horizontal="center" vertical="center"/>
    </xf>
    <xf numFmtId="0" fontId="5" fillId="0" borderId="13" xfId="0" applyFont="1" applyFill="1" applyBorder="1" applyAlignment="1">
      <alignment horizontal="center" vertical="center"/>
    </xf>
    <xf numFmtId="176" fontId="4" fillId="12" borderId="13" xfId="0" applyNumberFormat="1" applyFont="1" applyFill="1" applyBorder="1" applyAlignment="1">
      <alignment horizontal="center" vertical="center"/>
    </xf>
    <xf numFmtId="0" fontId="21" fillId="0" borderId="13" xfId="0" applyFont="1" applyBorder="1" applyAlignment="1">
      <alignment vertical="center"/>
    </xf>
    <xf numFmtId="0" fontId="21" fillId="0" borderId="13" xfId="0" applyFont="1" applyBorder="1" applyAlignment="1">
      <alignment vertical="center" wrapText="1"/>
    </xf>
    <xf numFmtId="0" fontId="0" fillId="0" borderId="13" xfId="0" applyFont="1" applyBorder="1" applyAlignment="1">
      <alignment horizontal="center" vertical="center"/>
    </xf>
    <xf numFmtId="0" fontId="5" fillId="0" borderId="13" xfId="0" applyFont="1" applyBorder="1" applyAlignment="1">
      <alignment vertical="center" wrapText="1"/>
    </xf>
    <xf numFmtId="0" fontId="4" fillId="0" borderId="13" xfId="0" applyFont="1" applyFill="1" applyBorder="1" applyAlignment="1">
      <alignment horizontal="center" vertical="center"/>
    </xf>
    <xf numFmtId="179" fontId="7" fillId="15" borderId="13" xfId="0" applyNumberFormat="1" applyFont="1" applyFill="1" applyBorder="1" applyAlignment="1">
      <alignment vertical="center" wrapText="1"/>
    </xf>
    <xf numFmtId="177" fontId="7" fillId="0" borderId="13" xfId="0" applyNumberFormat="1" applyFont="1" applyFill="1" applyBorder="1" applyAlignment="1">
      <alignment vertical="center"/>
    </xf>
    <xf numFmtId="0" fontId="0" fillId="0" borderId="13" xfId="0" applyFill="1" applyBorder="1" applyAlignment="1">
      <alignment horizontal="center" vertical="center"/>
    </xf>
    <xf numFmtId="0" fontId="0" fillId="0" borderId="13" xfId="0" applyFont="1" applyBorder="1" applyAlignment="1">
      <alignment horizontal="center" vertical="center"/>
    </xf>
    <xf numFmtId="0" fontId="4" fillId="15" borderId="13" xfId="0" applyFont="1" applyFill="1" applyBorder="1" applyAlignment="1">
      <alignment horizontal="center" vertical="center"/>
    </xf>
    <xf numFmtId="0" fontId="8" fillId="0" borderId="13" xfId="0" applyFont="1" applyBorder="1" applyAlignment="1">
      <alignment horizontal="center" vertical="center"/>
    </xf>
    <xf numFmtId="0" fontId="4" fillId="12" borderId="13" xfId="0" applyFont="1" applyFill="1" applyBorder="1" applyAlignment="1">
      <alignment horizontal="center" vertical="center"/>
    </xf>
    <xf numFmtId="0" fontId="8" fillId="0" borderId="13" xfId="0" applyFont="1" applyFill="1" applyBorder="1" applyAlignment="1">
      <alignment horizontal="center" vertical="center"/>
    </xf>
    <xf numFmtId="183" fontId="4" fillId="18" borderId="13" xfId="0" applyNumberFormat="1" applyFont="1" applyFill="1" applyBorder="1" applyAlignment="1">
      <alignment horizontal="center" vertical="center"/>
    </xf>
    <xf numFmtId="0" fontId="4" fillId="12" borderId="14" xfId="0" applyFont="1" applyFill="1" applyBorder="1" applyAlignment="1">
      <alignment vertical="center"/>
    </xf>
    <xf numFmtId="0" fontId="4" fillId="15" borderId="14" xfId="0" applyFont="1" applyFill="1" applyBorder="1" applyAlignment="1">
      <alignment vertical="center"/>
    </xf>
    <xf numFmtId="0" fontId="0" fillId="0" borderId="14" xfId="0" applyBorder="1" applyAlignment="1">
      <alignment vertical="center"/>
    </xf>
    <xf numFmtId="0" fontId="5" fillId="0" borderId="14" xfId="0" applyFont="1" applyBorder="1" applyAlignment="1">
      <alignment horizontal="center" vertical="center"/>
    </xf>
    <xf numFmtId="0" fontId="5" fillId="0" borderId="14" xfId="0" applyFont="1" applyBorder="1" applyAlignment="1">
      <alignment horizontal="left" vertical="center"/>
    </xf>
    <xf numFmtId="0" fontId="5" fillId="15"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18" xfId="0" applyFont="1" applyBorder="1" applyAlignment="1">
      <alignment vertical="center"/>
    </xf>
    <xf numFmtId="0" fontId="4" fillId="12" borderId="19" xfId="0" applyFont="1" applyFill="1" applyBorder="1" applyAlignment="1">
      <alignment vertical="center"/>
    </xf>
    <xf numFmtId="0" fontId="4" fillId="15" borderId="14" xfId="0" applyFont="1" applyFill="1" applyBorder="1" applyAlignment="1">
      <alignment horizontal="center" vertical="center"/>
    </xf>
    <xf numFmtId="0" fontId="21" fillId="0" borderId="14" xfId="0" applyFont="1" applyBorder="1" applyAlignment="1">
      <alignment horizontal="center" vertical="center"/>
    </xf>
    <xf numFmtId="0" fontId="21" fillId="0" borderId="14" xfId="0" applyFont="1" applyBorder="1" applyAlignment="1">
      <alignment horizontal="center" vertical="center" wrapText="1"/>
    </xf>
    <xf numFmtId="0" fontId="2" fillId="0" borderId="14" xfId="0" applyFont="1" applyBorder="1" applyAlignment="1">
      <alignment horizontal="center" vertical="center"/>
    </xf>
    <xf numFmtId="0" fontId="0" fillId="0" borderId="14" xfId="0" applyFont="1" applyBorder="1" applyAlignment="1">
      <alignment vertical="center"/>
    </xf>
    <xf numFmtId="0" fontId="13" fillId="0" borderId="14" xfId="0" applyFont="1" applyBorder="1" applyAlignment="1">
      <alignment vertical="center"/>
    </xf>
    <xf numFmtId="0" fontId="4" fillId="0" borderId="14" xfId="0" applyFont="1" applyFill="1" applyBorder="1" applyAlignment="1">
      <alignment vertical="center"/>
    </xf>
    <xf numFmtId="0" fontId="5" fillId="15" borderId="14"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0" fillId="0" borderId="14" xfId="0" applyFill="1" applyBorder="1" applyAlignment="1">
      <alignment vertical="center"/>
    </xf>
    <xf numFmtId="0" fontId="0" fillId="0" borderId="14" xfId="0" applyFont="1" applyBorder="1" applyAlignment="1">
      <alignment vertical="center"/>
    </xf>
    <xf numFmtId="0" fontId="5" fillId="0" borderId="14" xfId="0" applyFont="1" applyBorder="1" applyAlignment="1">
      <alignment vertical="center"/>
    </xf>
    <xf numFmtId="0" fontId="4" fillId="12" borderId="14" xfId="0" applyFont="1" applyFill="1" applyBorder="1" applyAlignment="1">
      <alignment vertical="center"/>
    </xf>
    <xf numFmtId="0" fontId="5" fillId="0" borderId="14" xfId="0" applyFont="1" applyBorder="1" applyAlignment="1">
      <alignment vertical="center"/>
    </xf>
    <xf numFmtId="0" fontId="8" fillId="0" borderId="14" xfId="0" applyFont="1" applyFill="1" applyBorder="1" applyAlignment="1">
      <alignment vertical="center"/>
    </xf>
    <xf numFmtId="0" fontId="6" fillId="0" borderId="14" xfId="0" applyFont="1" applyFill="1" applyBorder="1" applyAlignment="1">
      <alignment vertical="center"/>
    </xf>
    <xf numFmtId="0" fontId="5" fillId="0" borderId="14" xfId="0" applyFont="1" applyBorder="1" applyAlignment="1">
      <alignment horizontal="center" vertical="center" wrapText="1"/>
    </xf>
    <xf numFmtId="183" fontId="4" fillId="18" borderId="14" xfId="0" applyNumberFormat="1" applyFont="1" applyFill="1" applyBorder="1" applyAlignment="1">
      <alignment horizontal="right" vertical="center"/>
    </xf>
    <xf numFmtId="0" fontId="7" fillId="15" borderId="14" xfId="0" applyFont="1" applyFill="1" applyBorder="1" applyAlignment="1">
      <alignment horizontal="center" vertical="center" wrapText="1"/>
    </xf>
    <xf numFmtId="0" fontId="0" fillId="0" borderId="19" xfId="0" applyBorder="1" applyAlignment="1">
      <alignment vertical="center"/>
    </xf>
    <xf numFmtId="0" fontId="7" fillId="15" borderId="13" xfId="0" applyFont="1" applyFill="1" applyBorder="1" applyAlignment="1">
      <alignment vertical="center"/>
    </xf>
    <xf numFmtId="0" fontId="7" fillId="15" borderId="10" xfId="0" applyFont="1" applyFill="1" applyBorder="1" applyAlignment="1">
      <alignment vertical="center"/>
    </xf>
    <xf numFmtId="0" fontId="14" fillId="15" borderId="10" xfId="0" applyFont="1" applyFill="1" applyBorder="1" applyAlignment="1">
      <alignment horizontal="center" vertical="center"/>
    </xf>
    <xf numFmtId="0" fontId="5" fillId="15" borderId="10" xfId="0" applyFont="1" applyFill="1" applyBorder="1" applyAlignment="1">
      <alignment horizontal="left" vertical="center" wrapText="1"/>
    </xf>
    <xf numFmtId="0" fontId="0" fillId="15" borderId="10" xfId="0" applyFont="1" applyFill="1" applyBorder="1" applyAlignment="1">
      <alignment horizontal="center" vertical="center" wrapText="1"/>
    </xf>
    <xf numFmtId="0" fontId="0" fillId="15" borderId="13" xfId="0" applyFont="1" applyFill="1" applyBorder="1" applyAlignment="1">
      <alignment horizontal="center" vertical="center"/>
    </xf>
    <xf numFmtId="0" fontId="5" fillId="0" borderId="0" xfId="0" applyFont="1" applyAlignment="1">
      <alignment vertical="center"/>
    </xf>
    <xf numFmtId="0" fontId="0" fillId="0" borderId="0" xfId="0" applyBorder="1" applyAlignment="1">
      <alignment vertical="center"/>
    </xf>
    <xf numFmtId="0" fontId="4" fillId="8" borderId="10" xfId="0" applyFont="1" applyFill="1" applyBorder="1" applyAlignment="1">
      <alignment horizontal="center" vertical="top" wrapText="1"/>
    </xf>
    <xf numFmtId="0" fontId="4" fillId="0" borderId="0" xfId="0" applyFont="1" applyBorder="1" applyAlignment="1">
      <alignment vertical="center"/>
    </xf>
    <xf numFmtId="0" fontId="21" fillId="0" borderId="1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6" fillId="0" borderId="11" xfId="0" applyFont="1" applyBorder="1" applyAlignment="1">
      <alignment horizontal="center" vertical="center"/>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5"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5" xfId="0" applyFont="1" applyBorder="1" applyAlignment="1">
      <alignment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horizontal="justify" vertical="top"/>
    </xf>
    <xf numFmtId="0" fontId="26" fillId="0" borderId="15"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0" fillId="0" borderId="12" xfId="0" applyBorder="1" applyAlignment="1">
      <alignment vertical="center"/>
    </xf>
    <xf numFmtId="0" fontId="24" fillId="0" borderId="0" xfId="0" applyFont="1" applyBorder="1" applyAlignment="1">
      <alignment horizontal="center" vertical="center" wrapText="1"/>
    </xf>
    <xf numFmtId="0" fontId="4" fillId="23" borderId="11" xfId="0" applyFont="1" applyFill="1" applyBorder="1" applyAlignment="1">
      <alignment horizontal="center" vertical="center" wrapText="1"/>
    </xf>
    <xf numFmtId="0" fontId="4" fillId="23" borderId="12"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2"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4" fillId="15" borderId="11" xfId="0" applyFont="1" applyFill="1" applyBorder="1" applyAlignment="1">
      <alignment horizontal="center" vertical="center"/>
    </xf>
    <xf numFmtId="0" fontId="4" fillId="15" borderId="15" xfId="0" applyFont="1" applyFill="1" applyBorder="1" applyAlignment="1">
      <alignment horizontal="center" vertical="center"/>
    </xf>
    <xf numFmtId="0" fontId="4" fillId="15" borderId="12" xfId="0" applyFont="1" applyFill="1" applyBorder="1" applyAlignment="1">
      <alignment horizontal="center" vertical="center"/>
    </xf>
    <xf numFmtId="0" fontId="4" fillId="15" borderId="11"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15" borderId="12"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0" borderId="0" xfId="0" applyFont="1" applyBorder="1" applyAlignment="1">
      <alignment horizontal="center" vertical="center"/>
    </xf>
    <xf numFmtId="0" fontId="4" fillId="8" borderId="16" xfId="0" applyFont="1" applyFill="1" applyBorder="1" applyAlignment="1">
      <alignment horizontal="center" vertical="center" wrapText="1"/>
    </xf>
    <xf numFmtId="0" fontId="4" fillId="8" borderId="10"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19"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3" fillId="0" borderId="22" xfId="0" applyFont="1" applyBorder="1" applyAlignment="1">
      <alignment horizontal="left" vertical="center"/>
    </xf>
    <xf numFmtId="0" fontId="21" fillId="0" borderId="10" xfId="0" applyFont="1" applyBorder="1" applyAlignment="1">
      <alignment horizontal="left" vertical="center" wrapText="1"/>
    </xf>
    <xf numFmtId="0" fontId="0" fillId="0" borderId="10" xfId="0" applyBorder="1" applyAlignment="1">
      <alignment horizontal="center" vertical="center"/>
    </xf>
    <xf numFmtId="0" fontId="7" fillId="0" borderId="11" xfId="0" applyFont="1" applyBorder="1" applyAlignment="1">
      <alignment horizontal="left" vertical="center" wrapText="1"/>
    </xf>
    <xf numFmtId="0" fontId="7" fillId="0" borderId="15" xfId="0" applyFont="1" applyBorder="1" applyAlignment="1">
      <alignment horizontal="left" vertical="center" wrapText="1"/>
    </xf>
    <xf numFmtId="0" fontId="7" fillId="0" borderId="12" xfId="0" applyFont="1" applyBorder="1" applyAlignment="1">
      <alignment horizontal="left" vertical="center" wrapText="1"/>
    </xf>
    <xf numFmtId="0" fontId="0" fillId="15" borderId="11" xfId="0" applyFont="1" applyFill="1" applyBorder="1" applyAlignment="1">
      <alignment horizontal="center" vertical="center"/>
    </xf>
    <xf numFmtId="0" fontId="0" fillId="15" borderId="15" xfId="0" applyFont="1" applyFill="1" applyBorder="1" applyAlignment="1">
      <alignment horizontal="center" vertical="center"/>
    </xf>
    <xf numFmtId="0" fontId="0" fillId="15" borderId="12" xfId="0" applyFont="1" applyFill="1" applyBorder="1" applyAlignment="1">
      <alignment horizontal="center" vertical="center"/>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9" xfId="0" applyFont="1" applyBorder="1" applyAlignment="1">
      <alignment horizontal="center" vertical="center" wrapText="1"/>
    </xf>
    <xf numFmtId="0" fontId="4" fillId="15" borderId="16" xfId="0" applyFont="1" applyFill="1" applyBorder="1" applyAlignment="1">
      <alignment horizontal="center" vertical="center"/>
    </xf>
    <xf numFmtId="0" fontId="4" fillId="15" borderId="20" xfId="0" applyFont="1" applyFill="1" applyBorder="1" applyAlignment="1">
      <alignment horizontal="center" vertical="center"/>
    </xf>
    <xf numFmtId="0" fontId="4" fillId="15" borderId="17" xfId="0"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21" fillId="15" borderId="11" xfId="0" applyFont="1" applyFill="1" applyBorder="1" applyAlignment="1">
      <alignment horizontal="left" vertical="center" wrapText="1"/>
    </xf>
    <xf numFmtId="0" fontId="21" fillId="15" borderId="15" xfId="0" applyFont="1" applyFill="1" applyBorder="1" applyAlignment="1">
      <alignment horizontal="left" vertical="center" wrapText="1"/>
    </xf>
    <xf numFmtId="0" fontId="21" fillId="15" borderId="12" xfId="0" applyFont="1" applyFill="1" applyBorder="1" applyAlignment="1">
      <alignment horizontal="left" vertical="center" wrapText="1"/>
    </xf>
    <xf numFmtId="0" fontId="0" fillId="0" borderId="11"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2" xfId="0" applyFont="1" applyBorder="1" applyAlignment="1">
      <alignment horizontal="left" vertical="center"/>
    </xf>
    <xf numFmtId="0" fontId="21" fillId="0" borderId="1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50" fillId="0" borderId="0" xfId="0" applyFont="1" applyAlignment="1">
      <alignment vertical="center"/>
    </xf>
  </cellXfs>
  <cellStyles count="49">
    <cellStyle name="Normal" xfId="0"/>
    <cellStyle name="Percent" xfId="15"/>
    <cellStyle name="Currency" xfId="16"/>
    <cellStyle name="Currency [0]" xfId="17"/>
    <cellStyle name="Comma" xfId="18"/>
    <cellStyle name="Comma [0]" xfId="19"/>
    <cellStyle name="20% - 强调文字颜色 1" xfId="244"/>
    <cellStyle name="20% - 强调文字颜色 2" xfId="245"/>
    <cellStyle name="20% - 强调文字颜色 3" xfId="246"/>
    <cellStyle name="20% - 强调文字颜色 4" xfId="247"/>
    <cellStyle name="20% - 强调文字颜色 5" xfId="248"/>
    <cellStyle name="20% - 强调文字颜色 6" xfId="249"/>
    <cellStyle name="40% - 强调文字颜色 1" xfId="250"/>
    <cellStyle name="40% - 强调文字颜色 2" xfId="251"/>
    <cellStyle name="40% - 强调文字颜色 3" xfId="252"/>
    <cellStyle name="40% - 强调文字颜色 4" xfId="253"/>
    <cellStyle name="40% - 强调文字颜色 5" xfId="254"/>
    <cellStyle name="40% - 强调文字颜色 6" xfId="255"/>
    <cellStyle name="60% - 强调文字颜色 1" xfId="256"/>
    <cellStyle name="60% - 强调文字颜色 2" xfId="257"/>
    <cellStyle name="60% - 强调文字颜色 3" xfId="258"/>
    <cellStyle name="60% - 强调文字颜色 4" xfId="259"/>
    <cellStyle name="60% - 强调文字颜色 5" xfId="260"/>
    <cellStyle name="60% - 强调文字颜色 6" xfId="261"/>
    <cellStyle name="标题" xfId="262"/>
    <cellStyle name="标题 1" xfId="263"/>
    <cellStyle name="标题 2" xfId="264"/>
    <cellStyle name="标题 3" xfId="265"/>
    <cellStyle name="标题 4" xfId="266"/>
    <cellStyle name="差" xfId="267"/>
    <cellStyle name="常规 2" xfId="268"/>
    <cellStyle name="好" xfId="269"/>
    <cellStyle name="汇总" xfId="270"/>
    <cellStyle name="计算" xfId="271"/>
    <cellStyle name="检查单元格" xfId="272"/>
    <cellStyle name="解释性文本" xfId="273"/>
    <cellStyle name="警告文本" xfId="274"/>
    <cellStyle name="链接单元格" xfId="275"/>
    <cellStyle name="强调文字颜色 1" xfId="276"/>
    <cellStyle name="强调文字颜色 2" xfId="277"/>
    <cellStyle name="强调文字颜色 3" xfId="278"/>
    <cellStyle name="强调文字颜色 4" xfId="279"/>
    <cellStyle name="强调文字颜色 5" xfId="280"/>
    <cellStyle name="强调文字颜色 6" xfId="281"/>
    <cellStyle name="适中" xfId="282"/>
    <cellStyle name="输出" xfId="283"/>
    <cellStyle name="输入" xfId="284"/>
    <cellStyle name="样式 1" xfId="285"/>
    <cellStyle name="注释" xfId="2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122</xdr:row>
      <xdr:rowOff>1038225</xdr:rowOff>
    </xdr:from>
    <xdr:to>
      <xdr:col>11</xdr:col>
      <xdr:colOff>428625</xdr:colOff>
      <xdr:row>122</xdr:row>
      <xdr:rowOff>1038225</xdr:rowOff>
    </xdr:to>
    <xdr:sp>
      <xdr:nvSpPr>
        <xdr:cNvPr id="1" name="文本框 6"/>
        <xdr:cNvSpPr txBox="1">
          <a:spLocks noChangeArrowheads="1"/>
        </xdr:cNvSpPr>
      </xdr:nvSpPr>
      <xdr:spPr>
        <a:xfrm>
          <a:off x="11658600" y="134864475"/>
          <a:ext cx="28575" cy="0"/>
        </a:xfrm>
        <a:prstGeom prst="rect">
          <a:avLst/>
        </a:prstGeom>
        <a:solidFill>
          <a:srgbClr val="FFFFFF"/>
        </a:solidFill>
        <a:ln w="12700" cmpd="sng">
          <a:noFill/>
        </a:ln>
      </xdr:spPr>
      <xdr:txBody>
        <a:bodyPr vertOverflow="clip" wrap="square" lIns="27432" tIns="27432" rIns="0" bIns="0"/>
        <a:p>
          <a:pPr algn="l">
            <a:defRPr/>
          </a:pPr>
          <a:r>
            <a:rPr lang="en-US" cap="none" sz="800" b="1" i="0" u="none" baseline="0">
              <a:solidFill>
                <a:srgbClr val="000000"/>
              </a:solidFill>
              <a:latin typeface="宋体"/>
              <a:ea typeface="宋体"/>
              <a:cs typeface="宋体"/>
            </a:rPr>
            <a:t>建设规模</a:t>
          </a:r>
        </a:p>
      </xdr:txBody>
    </xdr:sp>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iceblue.com" TargetMode="External" /><Relationship Id="rId2" Type="http://schemas.openxmlformats.org/officeDocument/2006/relationships/hyperlink" Target="mailto:support@e-iceblue.com" TargetMode="External" /><Relationship Id="rId3" Type="http://schemas.openxmlformats.org/officeDocument/2006/relationships/hyperlink" Target="https://www.e-iceblue.com/Buy/Spire.XLS.html" TargetMode="External" /></Relationships>
</file>

<file path=xl/worksheets/sheet1.xml><?xml version="1.0" encoding="utf-8"?>
<worksheet xmlns="http://schemas.openxmlformats.org/spreadsheetml/2006/main" xmlns:r="http://schemas.openxmlformats.org/officeDocument/2006/relationships">
  <dimension ref="A1:T264"/>
  <sheetViews>
    <sheetView workbookViewId="0" topLeftCell="A144">
      <selection activeCell="M201" sqref="M201"/>
    </sheetView>
  </sheetViews>
  <sheetFormatPr defaultColWidth="9.00390625" defaultRowHeight="14.25"/>
  <cols>
    <col min="1" max="1" width="4.75390625" style="0" customWidth="1"/>
    <col min="2" max="2" width="29.625" style="19" customWidth="1"/>
    <col min="3" max="6" width="12.25390625" style="0" customWidth="1"/>
    <col min="7" max="7" width="12.625" style="0" customWidth="1"/>
    <col min="8" max="8" width="12.25390625" style="0" customWidth="1"/>
    <col min="9" max="9" width="11.25390625" style="0" customWidth="1"/>
    <col min="10" max="10" width="13.75390625" style="5" customWidth="1"/>
    <col min="11" max="11" width="14.50390625" style="0" customWidth="1"/>
    <col min="12" max="12" width="16.25390625" style="0" customWidth="1"/>
    <col min="13" max="13" width="13.625" style="0" customWidth="1"/>
    <col min="14" max="14" width="13.875" style="0" customWidth="1"/>
    <col min="15" max="15" width="11.25390625" style="0" customWidth="1"/>
    <col min="16" max="16" width="14.125" style="0" customWidth="1"/>
    <col min="17" max="17" width="12.875" style="0" customWidth="1"/>
    <col min="18" max="18" width="10.50390625" style="0" customWidth="1"/>
    <col min="19" max="19" width="17.50390625" style="0" customWidth="1"/>
  </cols>
  <sheetData>
    <row r="1" spans="1:19" ht="33" customHeight="1">
      <c r="A1" s="326" t="s">
        <v>41</v>
      </c>
      <c r="B1" s="326"/>
      <c r="C1" s="326"/>
      <c r="D1" s="326"/>
      <c r="E1" s="326"/>
      <c r="F1" s="326"/>
      <c r="G1" s="326"/>
      <c r="H1" s="326"/>
      <c r="I1" s="326"/>
      <c r="J1" s="326"/>
      <c r="K1" s="326"/>
      <c r="L1" s="326"/>
      <c r="M1" s="326"/>
      <c r="N1" s="326"/>
      <c r="O1" s="326"/>
      <c r="P1" s="326"/>
      <c r="Q1" s="326"/>
      <c r="R1" s="326"/>
      <c r="S1" s="326"/>
    </row>
    <row r="2" spans="1:19" ht="33" customHeight="1">
      <c r="A2" s="93"/>
      <c r="B2" s="93"/>
      <c r="C2" s="93"/>
      <c r="D2" s="93"/>
      <c r="E2" s="93"/>
      <c r="F2" s="93"/>
      <c r="G2" s="93"/>
      <c r="H2" s="93"/>
      <c r="I2" s="93"/>
      <c r="J2" s="93"/>
      <c r="K2" s="93"/>
      <c r="L2" s="93"/>
      <c r="M2" s="93"/>
      <c r="N2" s="93"/>
      <c r="O2" s="93"/>
      <c r="P2" s="93"/>
      <c r="Q2" s="93"/>
      <c r="R2" s="93"/>
      <c r="S2" s="93"/>
    </row>
    <row r="3" spans="1:19" ht="43.5" customHeight="1">
      <c r="A3" s="306"/>
      <c r="B3" s="306"/>
      <c r="C3" s="1"/>
      <c r="D3" s="1"/>
      <c r="E3" s="64" t="s">
        <v>34</v>
      </c>
      <c r="F3" s="1"/>
      <c r="G3" s="1"/>
      <c r="H3" s="1"/>
      <c r="I3" s="64" t="s">
        <v>266</v>
      </c>
      <c r="J3" s="1"/>
      <c r="K3" s="1"/>
      <c r="L3" s="1"/>
      <c r="M3" s="1"/>
      <c r="N3" s="1"/>
      <c r="O3" s="1"/>
      <c r="P3" s="1"/>
      <c r="Q3" s="1"/>
      <c r="R3" s="355" t="s">
        <v>301</v>
      </c>
      <c r="S3" s="355"/>
    </row>
    <row r="4" spans="1:19" ht="16.5" customHeight="1">
      <c r="A4" s="54"/>
      <c r="B4" s="54"/>
      <c r="C4" s="1"/>
      <c r="D4" s="1"/>
      <c r="E4" s="1"/>
      <c r="F4" s="1"/>
      <c r="G4" s="1"/>
      <c r="H4" s="1"/>
      <c r="I4" s="1"/>
      <c r="J4" s="1"/>
      <c r="K4" s="1"/>
      <c r="L4" s="1"/>
      <c r="M4" s="1"/>
      <c r="N4" s="1"/>
      <c r="O4" s="1"/>
      <c r="P4" s="1"/>
      <c r="Q4" s="1"/>
      <c r="R4" s="1"/>
      <c r="S4" s="28"/>
    </row>
    <row r="5" spans="1:19" ht="16.5" customHeight="1">
      <c r="A5" s="54"/>
      <c r="B5" s="54"/>
      <c r="C5" s="1"/>
      <c r="D5" s="1"/>
      <c r="E5" s="1"/>
      <c r="F5" s="1"/>
      <c r="G5" s="1"/>
      <c r="H5" s="1"/>
      <c r="I5" s="1"/>
      <c r="J5" s="1"/>
      <c r="K5" s="1"/>
      <c r="L5" s="1"/>
      <c r="M5" s="1"/>
      <c r="N5" s="1"/>
      <c r="O5" s="1"/>
      <c r="P5" s="1"/>
      <c r="Q5" s="1"/>
      <c r="R5" s="1"/>
      <c r="S5" s="28"/>
    </row>
    <row r="6" spans="1:19" ht="21.75" customHeight="1">
      <c r="A6" s="327" t="s">
        <v>258</v>
      </c>
      <c r="B6" s="329" t="s">
        <v>280</v>
      </c>
      <c r="C6" s="331" t="s">
        <v>338</v>
      </c>
      <c r="D6" s="353" t="s">
        <v>377</v>
      </c>
      <c r="E6" s="353" t="s">
        <v>378</v>
      </c>
      <c r="F6" s="353" t="s">
        <v>379</v>
      </c>
      <c r="G6" s="357" t="s">
        <v>388</v>
      </c>
      <c r="H6" s="358"/>
      <c r="I6" s="358"/>
      <c r="J6" s="358"/>
      <c r="K6" s="334" t="s">
        <v>380</v>
      </c>
      <c r="L6" s="353" t="s">
        <v>381</v>
      </c>
      <c r="M6" s="353" t="s">
        <v>382</v>
      </c>
      <c r="N6" s="353" t="s">
        <v>383</v>
      </c>
      <c r="O6" s="353" t="s">
        <v>384</v>
      </c>
      <c r="P6" s="356" t="s">
        <v>385</v>
      </c>
      <c r="Q6" s="333"/>
      <c r="R6" s="334"/>
      <c r="S6" s="360" t="s">
        <v>302</v>
      </c>
    </row>
    <row r="7" spans="1:19" ht="53.25" customHeight="1">
      <c r="A7" s="328"/>
      <c r="B7" s="330"/>
      <c r="C7" s="332"/>
      <c r="D7" s="330"/>
      <c r="E7" s="354"/>
      <c r="F7" s="354"/>
      <c r="G7" s="2" t="s">
        <v>260</v>
      </c>
      <c r="H7" s="2" t="s">
        <v>180</v>
      </c>
      <c r="I7" s="233" t="s">
        <v>261</v>
      </c>
      <c r="J7" s="113" t="s">
        <v>179</v>
      </c>
      <c r="K7" s="359"/>
      <c r="L7" s="354"/>
      <c r="M7" s="354"/>
      <c r="N7" s="354"/>
      <c r="O7" s="354"/>
      <c r="P7" s="44" t="s">
        <v>389</v>
      </c>
      <c r="Q7" s="44" t="s">
        <v>386</v>
      </c>
      <c r="R7" s="305" t="s">
        <v>387</v>
      </c>
      <c r="S7" s="361"/>
    </row>
    <row r="8" spans="1:19" ht="26.25" customHeight="1">
      <c r="A8" s="8" t="s">
        <v>278</v>
      </c>
      <c r="B8" s="38" t="s">
        <v>329</v>
      </c>
      <c r="C8" s="65">
        <f aca="true" t="shared" si="0" ref="C8:J8">SUM(C9:C44)</f>
        <v>5235.55</v>
      </c>
      <c r="D8" s="8">
        <f t="shared" si="0"/>
        <v>0</v>
      </c>
      <c r="E8" s="8">
        <f t="shared" si="0"/>
        <v>0</v>
      </c>
      <c r="F8" s="8">
        <f t="shared" si="0"/>
        <v>0</v>
      </c>
      <c r="G8" s="8">
        <f>SUM(G9:G44)</f>
        <v>3718.05</v>
      </c>
      <c r="H8" s="8">
        <f>SUM(H9:H44)</f>
        <v>1367.5</v>
      </c>
      <c r="I8" s="239">
        <f t="shared" si="0"/>
        <v>150</v>
      </c>
      <c r="J8" s="8">
        <f t="shared" si="0"/>
        <v>0</v>
      </c>
      <c r="K8" s="267"/>
      <c r="L8" s="9"/>
      <c r="M8" s="9"/>
      <c r="N8" s="9"/>
      <c r="O8" s="9"/>
      <c r="P8" s="8">
        <f>SUM(P9:P44)</f>
        <v>5235.55</v>
      </c>
      <c r="Q8" s="9">
        <f>SUM(Q9:Q44)</f>
        <v>0</v>
      </c>
      <c r="R8" s="9"/>
      <c r="S8" s="14"/>
    </row>
    <row r="9" spans="1:19" ht="18.75" customHeight="1">
      <c r="A9" s="299">
        <v>1</v>
      </c>
      <c r="B9" s="49" t="s">
        <v>305</v>
      </c>
      <c r="C9" s="199"/>
      <c r="D9" s="200"/>
      <c r="E9" s="200"/>
      <c r="F9" s="200"/>
      <c r="G9" s="200"/>
      <c r="H9" s="200"/>
      <c r="I9" s="240"/>
      <c r="J9" s="200"/>
      <c r="K9" s="268"/>
      <c r="L9" s="201"/>
      <c r="M9" s="201"/>
      <c r="N9" s="201"/>
      <c r="O9" s="201"/>
      <c r="P9" s="201"/>
      <c r="Q9" s="201"/>
      <c r="R9" s="201"/>
      <c r="S9" s="140"/>
    </row>
    <row r="10" spans="1:19" ht="18.75" customHeight="1">
      <c r="A10" s="299">
        <v>2</v>
      </c>
      <c r="B10" s="300" t="s">
        <v>36</v>
      </c>
      <c r="C10" s="301">
        <v>150</v>
      </c>
      <c r="D10" s="200"/>
      <c r="E10" s="200"/>
      <c r="F10" s="200"/>
      <c r="G10" s="200"/>
      <c r="H10" s="200"/>
      <c r="I10" s="302">
        <v>150</v>
      </c>
      <c r="J10" s="200"/>
      <c r="K10" s="268"/>
      <c r="L10" s="201"/>
      <c r="M10" s="201"/>
      <c r="N10" s="201"/>
      <c r="O10" s="201"/>
      <c r="P10" s="216">
        <v>150</v>
      </c>
      <c r="Q10" s="201"/>
      <c r="R10" s="201"/>
      <c r="S10" s="140"/>
    </row>
    <row r="11" spans="1:19" ht="370.5" customHeight="1">
      <c r="A11" s="3">
        <v>3</v>
      </c>
      <c r="B11" s="158" t="s">
        <v>340</v>
      </c>
      <c r="C11" s="130">
        <v>720</v>
      </c>
      <c r="D11" s="130"/>
      <c r="E11" s="130"/>
      <c r="F11" s="130"/>
      <c r="G11" s="131"/>
      <c r="H11" s="131">
        <v>720</v>
      </c>
      <c r="I11" s="242"/>
      <c r="J11" s="131"/>
      <c r="K11" s="270" t="s">
        <v>37</v>
      </c>
      <c r="L11" s="90" t="s">
        <v>38</v>
      </c>
      <c r="M11" s="98" t="s">
        <v>39</v>
      </c>
      <c r="N11" s="90" t="s">
        <v>42</v>
      </c>
      <c r="O11" s="3"/>
      <c r="P11" s="3">
        <v>720</v>
      </c>
      <c r="Q11" s="3"/>
      <c r="R11" s="3"/>
      <c r="S11" s="112" t="s">
        <v>43</v>
      </c>
    </row>
    <row r="12" spans="1:19" ht="15.75" customHeight="1">
      <c r="A12" s="3">
        <v>4</v>
      </c>
      <c r="B12" s="49" t="s">
        <v>341</v>
      </c>
      <c r="C12" s="66"/>
      <c r="D12" s="68"/>
      <c r="E12" s="68"/>
      <c r="F12" s="68"/>
      <c r="G12" s="3"/>
      <c r="H12" s="3"/>
      <c r="I12" s="241"/>
      <c r="J12" s="3"/>
      <c r="K12" s="269"/>
      <c r="L12" s="5"/>
      <c r="M12" s="5"/>
      <c r="N12" s="5"/>
      <c r="O12" s="5"/>
      <c r="P12" s="5"/>
      <c r="Q12" s="5"/>
      <c r="R12" s="5"/>
      <c r="S12" s="31"/>
    </row>
    <row r="13" spans="1:19" ht="86.25" customHeight="1">
      <c r="A13" s="3">
        <v>5</v>
      </c>
      <c r="B13" s="159" t="s">
        <v>342</v>
      </c>
      <c r="C13" s="101">
        <v>3000</v>
      </c>
      <c r="D13" s="100"/>
      <c r="E13" s="100"/>
      <c r="F13" s="100"/>
      <c r="G13" s="90">
        <v>3000</v>
      </c>
      <c r="H13" s="90"/>
      <c r="I13" s="91"/>
      <c r="J13" s="90"/>
      <c r="K13" s="270" t="s">
        <v>37</v>
      </c>
      <c r="L13" s="90" t="s">
        <v>44</v>
      </c>
      <c r="M13" s="90" t="s">
        <v>214</v>
      </c>
      <c r="N13" s="90" t="s">
        <v>215</v>
      </c>
      <c r="O13" s="90"/>
      <c r="P13" s="90">
        <v>3000</v>
      </c>
      <c r="Q13" s="112"/>
      <c r="R13" s="112"/>
      <c r="S13" s="112" t="s">
        <v>45</v>
      </c>
    </row>
    <row r="14" spans="1:19" ht="18" customHeight="1">
      <c r="A14" s="3">
        <v>6</v>
      </c>
      <c r="B14" s="49" t="s">
        <v>343</v>
      </c>
      <c r="C14" s="67"/>
      <c r="D14" s="68"/>
      <c r="E14" s="68"/>
      <c r="F14" s="68"/>
      <c r="G14" s="3"/>
      <c r="H14" s="3"/>
      <c r="I14" s="241"/>
      <c r="J14" s="3"/>
      <c r="K14" s="269"/>
      <c r="L14" s="5"/>
      <c r="M14" s="5"/>
      <c r="N14" s="5"/>
      <c r="O14" s="5"/>
      <c r="P14" s="5"/>
      <c r="Q14" s="5"/>
      <c r="R14" s="5"/>
      <c r="S14" s="6"/>
    </row>
    <row r="15" spans="1:19" ht="163.5" customHeight="1">
      <c r="A15" s="3">
        <v>7</v>
      </c>
      <c r="B15" s="159" t="s">
        <v>344</v>
      </c>
      <c r="C15" s="130">
        <v>90</v>
      </c>
      <c r="D15" s="130"/>
      <c r="E15" s="130"/>
      <c r="F15" s="130"/>
      <c r="G15" s="131"/>
      <c r="H15" s="131">
        <v>90</v>
      </c>
      <c r="I15" s="242"/>
      <c r="J15" s="131"/>
      <c r="K15" s="270" t="s">
        <v>37</v>
      </c>
      <c r="L15" s="91" t="s">
        <v>46</v>
      </c>
      <c r="M15" s="98" t="s">
        <v>47</v>
      </c>
      <c r="N15" s="90" t="s">
        <v>48</v>
      </c>
      <c r="O15" s="160"/>
      <c r="P15" s="3">
        <v>90</v>
      </c>
      <c r="Q15" s="3"/>
      <c r="R15" s="3"/>
      <c r="S15" s="112" t="s">
        <v>49</v>
      </c>
    </row>
    <row r="16" spans="1:19" ht="18" customHeight="1">
      <c r="A16" s="3">
        <v>8</v>
      </c>
      <c r="B16" s="49" t="s">
        <v>345</v>
      </c>
      <c r="C16" s="67"/>
      <c r="D16" s="68"/>
      <c r="E16" s="68"/>
      <c r="F16" s="68"/>
      <c r="G16" s="3"/>
      <c r="H16" s="3"/>
      <c r="I16" s="241"/>
      <c r="J16" s="3"/>
      <c r="K16" s="269"/>
      <c r="L16" s="5"/>
      <c r="M16" s="5"/>
      <c r="N16" s="5"/>
      <c r="O16" s="5"/>
      <c r="P16" s="5"/>
      <c r="Q16" s="5"/>
      <c r="R16" s="5"/>
      <c r="S16" s="6"/>
    </row>
    <row r="17" spans="1:19" ht="18" customHeight="1">
      <c r="A17" s="3">
        <v>9</v>
      </c>
      <c r="B17" s="49" t="s">
        <v>346</v>
      </c>
      <c r="C17" s="67"/>
      <c r="D17" s="68"/>
      <c r="E17" s="68"/>
      <c r="F17" s="68"/>
      <c r="G17" s="3"/>
      <c r="H17" s="3"/>
      <c r="I17" s="241"/>
      <c r="J17" s="3"/>
      <c r="K17" s="269"/>
      <c r="L17" s="5"/>
      <c r="M17" s="5"/>
      <c r="N17" s="5"/>
      <c r="O17" s="5"/>
      <c r="P17" s="5"/>
      <c r="Q17" s="5"/>
      <c r="R17" s="5"/>
      <c r="S17" s="6"/>
    </row>
    <row r="18" spans="1:19" ht="18" customHeight="1">
      <c r="A18" s="3">
        <v>10</v>
      </c>
      <c r="B18" s="49" t="s">
        <v>347</v>
      </c>
      <c r="C18" s="67"/>
      <c r="D18" s="68"/>
      <c r="E18" s="68"/>
      <c r="F18" s="68"/>
      <c r="G18" s="3"/>
      <c r="H18" s="3"/>
      <c r="I18" s="241"/>
      <c r="J18" s="3"/>
      <c r="K18" s="269"/>
      <c r="L18" s="5"/>
      <c r="M18" s="5"/>
      <c r="N18" s="5"/>
      <c r="O18" s="5"/>
      <c r="P18" s="5"/>
      <c r="Q18" s="5"/>
      <c r="R18" s="5"/>
      <c r="S18" s="6"/>
    </row>
    <row r="19" spans="1:19" ht="18" customHeight="1">
      <c r="A19" s="3">
        <v>11</v>
      </c>
      <c r="B19" s="49" t="s">
        <v>348</v>
      </c>
      <c r="C19" s="67"/>
      <c r="D19" s="68"/>
      <c r="E19" s="68"/>
      <c r="F19" s="68"/>
      <c r="G19" s="3"/>
      <c r="H19" s="3"/>
      <c r="I19" s="241"/>
      <c r="J19" s="3"/>
      <c r="K19" s="269"/>
      <c r="L19" s="5"/>
      <c r="M19" s="5"/>
      <c r="N19" s="5"/>
      <c r="O19" s="5"/>
      <c r="P19" s="5"/>
      <c r="Q19" s="5"/>
      <c r="R19" s="5"/>
      <c r="S19" s="6"/>
    </row>
    <row r="20" spans="1:19" ht="18" customHeight="1">
      <c r="A20" s="3">
        <v>12</v>
      </c>
      <c r="B20" s="49" t="s">
        <v>349</v>
      </c>
      <c r="C20" s="67"/>
      <c r="D20" s="68"/>
      <c r="E20" s="68"/>
      <c r="F20" s="68"/>
      <c r="G20" s="3"/>
      <c r="H20" s="3"/>
      <c r="I20" s="241"/>
      <c r="J20" s="3"/>
      <c r="K20" s="269"/>
      <c r="L20" s="5"/>
      <c r="M20" s="5"/>
      <c r="N20" s="5"/>
      <c r="O20" s="5"/>
      <c r="P20" s="5"/>
      <c r="Q20" s="5"/>
      <c r="R20" s="5"/>
      <c r="S20" s="6"/>
    </row>
    <row r="21" spans="1:19" ht="18" customHeight="1">
      <c r="A21" s="3">
        <v>13</v>
      </c>
      <c r="B21" s="49" t="s">
        <v>350</v>
      </c>
      <c r="C21" s="67"/>
      <c r="D21" s="68"/>
      <c r="E21" s="68"/>
      <c r="F21" s="68"/>
      <c r="G21" s="3"/>
      <c r="H21" s="3"/>
      <c r="I21" s="241"/>
      <c r="J21" s="3"/>
      <c r="K21" s="269"/>
      <c r="L21" s="5"/>
      <c r="M21" s="5"/>
      <c r="N21" s="5"/>
      <c r="O21" s="5"/>
      <c r="P21" s="5"/>
      <c r="Q21" s="5"/>
      <c r="R21" s="5"/>
      <c r="S21" s="6"/>
    </row>
    <row r="22" spans="1:19" ht="130.5" customHeight="1">
      <c r="A22" s="3">
        <v>14</v>
      </c>
      <c r="B22" s="161" t="s">
        <v>50</v>
      </c>
      <c r="C22" s="97">
        <v>160</v>
      </c>
      <c r="D22" s="162"/>
      <c r="E22" s="162"/>
      <c r="F22" s="162"/>
      <c r="G22" s="111"/>
      <c r="H22" s="98">
        <v>160</v>
      </c>
      <c r="I22" s="243"/>
      <c r="J22" s="111"/>
      <c r="K22" s="271" t="s">
        <v>37</v>
      </c>
      <c r="L22" s="136" t="s">
        <v>51</v>
      </c>
      <c r="M22" s="112" t="s">
        <v>213</v>
      </c>
      <c r="N22" s="112" t="s">
        <v>212</v>
      </c>
      <c r="O22" s="111"/>
      <c r="P22" s="98">
        <v>160</v>
      </c>
      <c r="Q22" s="111"/>
      <c r="R22" s="111"/>
      <c r="S22" s="112" t="s">
        <v>52</v>
      </c>
    </row>
    <row r="23" spans="1:19" ht="18" customHeight="1">
      <c r="A23" s="3">
        <v>15</v>
      </c>
      <c r="B23" s="50" t="s">
        <v>181</v>
      </c>
      <c r="C23" s="67"/>
      <c r="D23" s="68"/>
      <c r="E23" s="68"/>
      <c r="F23" s="68"/>
      <c r="G23" s="3"/>
      <c r="H23" s="3"/>
      <c r="I23" s="241"/>
      <c r="J23" s="3"/>
      <c r="K23" s="269"/>
      <c r="L23" s="5"/>
      <c r="M23" s="5"/>
      <c r="N23" s="5"/>
      <c r="O23" s="5"/>
      <c r="P23" s="5"/>
      <c r="Q23" s="5"/>
      <c r="R23" s="5"/>
      <c r="S23" s="6"/>
    </row>
    <row r="24" spans="1:19" ht="18" customHeight="1">
      <c r="A24" s="3">
        <v>16</v>
      </c>
      <c r="B24" s="49" t="s">
        <v>351</v>
      </c>
      <c r="C24" s="67"/>
      <c r="D24" s="68"/>
      <c r="E24" s="68"/>
      <c r="F24" s="68"/>
      <c r="G24" s="3"/>
      <c r="H24" s="3"/>
      <c r="I24" s="241"/>
      <c r="J24" s="3"/>
      <c r="K24" s="269"/>
      <c r="L24" s="5"/>
      <c r="M24" s="5"/>
      <c r="N24" s="5"/>
      <c r="O24" s="5"/>
      <c r="P24" s="5"/>
      <c r="Q24" s="5"/>
      <c r="R24" s="5"/>
      <c r="S24" s="6"/>
    </row>
    <row r="25" spans="1:19" ht="207" customHeight="1">
      <c r="A25" s="3">
        <v>17</v>
      </c>
      <c r="B25" s="158" t="s">
        <v>352</v>
      </c>
      <c r="C25" s="97">
        <v>220</v>
      </c>
      <c r="D25" s="97"/>
      <c r="E25" s="97"/>
      <c r="F25" s="97"/>
      <c r="G25" s="98"/>
      <c r="H25" s="98">
        <v>220</v>
      </c>
      <c r="I25" s="244"/>
      <c r="J25" s="98"/>
      <c r="K25" s="270" t="s">
        <v>37</v>
      </c>
      <c r="L25" s="163" t="s">
        <v>51</v>
      </c>
      <c r="M25" s="112" t="s">
        <v>216</v>
      </c>
      <c r="N25" s="112" t="s">
        <v>202</v>
      </c>
      <c r="O25" s="98"/>
      <c r="P25" s="98">
        <v>220</v>
      </c>
      <c r="Q25" s="98"/>
      <c r="R25" s="98"/>
      <c r="S25" s="90" t="s">
        <v>203</v>
      </c>
    </row>
    <row r="26" spans="1:19" ht="276.75" customHeight="1">
      <c r="A26" s="3">
        <v>18</v>
      </c>
      <c r="B26" s="159" t="s">
        <v>204</v>
      </c>
      <c r="C26" s="130">
        <v>177.5</v>
      </c>
      <c r="D26" s="164"/>
      <c r="E26" s="164"/>
      <c r="F26" s="130"/>
      <c r="G26" s="130"/>
      <c r="H26" s="130">
        <v>177.5</v>
      </c>
      <c r="I26" s="245"/>
      <c r="J26" s="164"/>
      <c r="K26" s="270" t="s">
        <v>37</v>
      </c>
      <c r="L26" s="119" t="s">
        <v>205</v>
      </c>
      <c r="M26" s="165" t="s">
        <v>206</v>
      </c>
      <c r="N26" s="119" t="s">
        <v>207</v>
      </c>
      <c r="O26" s="130"/>
      <c r="P26" s="130">
        <v>177.5</v>
      </c>
      <c r="Q26" s="164"/>
      <c r="R26" s="164"/>
      <c r="S26" s="119" t="s">
        <v>209</v>
      </c>
    </row>
    <row r="27" spans="1:19" ht="18" customHeight="1">
      <c r="A27" s="3">
        <v>19</v>
      </c>
      <c r="B27" s="49" t="s">
        <v>353</v>
      </c>
      <c r="C27" s="67"/>
      <c r="D27" s="68"/>
      <c r="E27" s="68"/>
      <c r="F27" s="68"/>
      <c r="G27" s="3"/>
      <c r="H27" s="3"/>
      <c r="I27" s="241"/>
      <c r="J27" s="3"/>
      <c r="K27" s="269"/>
      <c r="L27" s="5"/>
      <c r="M27" s="5"/>
      <c r="N27" s="5"/>
      <c r="O27" s="5"/>
      <c r="P27" s="5"/>
      <c r="Q27" s="5"/>
      <c r="R27" s="5"/>
      <c r="S27" s="6"/>
    </row>
    <row r="28" spans="1:19" ht="18" customHeight="1">
      <c r="A28" s="3">
        <v>20</v>
      </c>
      <c r="B28" s="49" t="s">
        <v>354</v>
      </c>
      <c r="C28" s="67"/>
      <c r="D28" s="68"/>
      <c r="E28" s="68"/>
      <c r="F28" s="68"/>
      <c r="G28" s="3"/>
      <c r="H28" s="3"/>
      <c r="I28" s="241"/>
      <c r="J28" s="3"/>
      <c r="K28" s="269"/>
      <c r="L28" s="5"/>
      <c r="M28" s="5"/>
      <c r="N28" s="5"/>
      <c r="O28" s="5"/>
      <c r="P28" s="5"/>
      <c r="Q28" s="5"/>
      <c r="R28" s="5"/>
      <c r="S28" s="6"/>
    </row>
    <row r="29" spans="1:19" ht="18" customHeight="1">
      <c r="A29" s="3">
        <v>21</v>
      </c>
      <c r="B29" s="50" t="s">
        <v>306</v>
      </c>
      <c r="C29" s="67"/>
      <c r="D29" s="68"/>
      <c r="E29" s="68"/>
      <c r="F29" s="68"/>
      <c r="G29" s="3"/>
      <c r="H29" s="3"/>
      <c r="I29" s="241"/>
      <c r="J29" s="3"/>
      <c r="K29" s="269"/>
      <c r="L29" s="5"/>
      <c r="M29" s="5"/>
      <c r="N29" s="5"/>
      <c r="O29" s="5"/>
      <c r="P29" s="5"/>
      <c r="Q29" s="5"/>
      <c r="R29" s="5"/>
      <c r="S29" s="6"/>
    </row>
    <row r="30" spans="1:19" ht="18" customHeight="1">
      <c r="A30" s="3">
        <v>22</v>
      </c>
      <c r="B30" s="50" t="s">
        <v>355</v>
      </c>
      <c r="C30" s="67"/>
      <c r="D30" s="68"/>
      <c r="E30" s="68"/>
      <c r="F30" s="68"/>
      <c r="G30" s="3"/>
      <c r="H30" s="3"/>
      <c r="I30" s="241"/>
      <c r="J30" s="3"/>
      <c r="K30" s="269"/>
      <c r="L30" s="5"/>
      <c r="M30" s="5"/>
      <c r="N30" s="5"/>
      <c r="O30" s="5"/>
      <c r="P30" s="5"/>
      <c r="Q30" s="5"/>
      <c r="R30" s="5"/>
      <c r="S30" s="6"/>
    </row>
    <row r="31" spans="1:19" ht="18" customHeight="1">
      <c r="A31" s="3">
        <v>23</v>
      </c>
      <c r="B31" s="50" t="s">
        <v>356</v>
      </c>
      <c r="C31" s="67"/>
      <c r="D31" s="68"/>
      <c r="E31" s="68"/>
      <c r="F31" s="68"/>
      <c r="G31" s="3"/>
      <c r="H31" s="3"/>
      <c r="I31" s="241"/>
      <c r="J31" s="3"/>
      <c r="K31" s="269"/>
      <c r="L31" s="5"/>
      <c r="M31" s="5"/>
      <c r="N31" s="5"/>
      <c r="O31" s="5"/>
      <c r="P31" s="5"/>
      <c r="Q31" s="5"/>
      <c r="R31" s="5"/>
      <c r="S31" s="6"/>
    </row>
    <row r="32" spans="1:19" ht="18" customHeight="1">
      <c r="A32" s="3">
        <v>24</v>
      </c>
      <c r="B32" s="49" t="s">
        <v>357</v>
      </c>
      <c r="C32" s="67"/>
      <c r="D32" s="68"/>
      <c r="E32" s="68"/>
      <c r="F32" s="68"/>
      <c r="G32" s="3"/>
      <c r="H32" s="3"/>
      <c r="I32" s="241"/>
      <c r="J32" s="3"/>
      <c r="K32" s="269"/>
      <c r="L32" s="5"/>
      <c r="M32" s="5"/>
      <c r="N32" s="5"/>
      <c r="O32" s="5"/>
      <c r="P32" s="5"/>
      <c r="Q32" s="5"/>
      <c r="R32" s="5"/>
      <c r="S32" s="6"/>
    </row>
    <row r="33" spans="1:19" ht="18" customHeight="1">
      <c r="A33" s="3">
        <v>25</v>
      </c>
      <c r="B33" s="49" t="s">
        <v>358</v>
      </c>
      <c r="C33" s="67"/>
      <c r="D33" s="68"/>
      <c r="E33" s="68"/>
      <c r="F33" s="68"/>
      <c r="G33" s="3"/>
      <c r="H33" s="3"/>
      <c r="I33" s="241"/>
      <c r="J33" s="3"/>
      <c r="K33" s="269"/>
      <c r="L33" s="5"/>
      <c r="M33" s="5"/>
      <c r="N33" s="5"/>
      <c r="O33" s="5"/>
      <c r="P33" s="5"/>
      <c r="Q33" s="5"/>
      <c r="R33" s="5"/>
      <c r="S33" s="6"/>
    </row>
    <row r="34" spans="1:19" ht="18" customHeight="1">
      <c r="A34" s="3">
        <v>26</v>
      </c>
      <c r="B34" s="49" t="s">
        <v>359</v>
      </c>
      <c r="C34" s="67"/>
      <c r="D34" s="68"/>
      <c r="E34" s="68"/>
      <c r="F34" s="68"/>
      <c r="G34" s="3"/>
      <c r="H34" s="3"/>
      <c r="I34" s="241"/>
      <c r="J34" s="3"/>
      <c r="K34" s="269"/>
      <c r="L34" s="5"/>
      <c r="M34" s="5"/>
      <c r="N34" s="5"/>
      <c r="O34" s="5"/>
      <c r="P34" s="5"/>
      <c r="Q34" s="5"/>
      <c r="R34" s="5"/>
      <c r="S34" s="6"/>
    </row>
    <row r="35" spans="1:19" ht="18" customHeight="1">
      <c r="A35" s="3">
        <v>27</v>
      </c>
      <c r="B35" s="49" t="s">
        <v>360</v>
      </c>
      <c r="C35" s="67"/>
      <c r="D35" s="68"/>
      <c r="E35" s="68"/>
      <c r="F35" s="68"/>
      <c r="G35" s="3"/>
      <c r="H35" s="3"/>
      <c r="I35" s="241"/>
      <c r="J35" s="3"/>
      <c r="K35" s="269"/>
      <c r="L35" s="5"/>
      <c r="M35" s="5"/>
      <c r="N35" s="5"/>
      <c r="O35" s="5"/>
      <c r="P35" s="5"/>
      <c r="Q35" s="5"/>
      <c r="R35" s="5"/>
      <c r="S35" s="6"/>
    </row>
    <row r="36" spans="1:19" ht="18" customHeight="1">
      <c r="A36" s="3">
        <v>28</v>
      </c>
      <c r="B36" s="49" t="s">
        <v>361</v>
      </c>
      <c r="C36" s="67"/>
      <c r="D36" s="68"/>
      <c r="E36" s="68"/>
      <c r="F36" s="68"/>
      <c r="G36" s="3"/>
      <c r="H36" s="3"/>
      <c r="I36" s="241"/>
      <c r="J36" s="3"/>
      <c r="K36" s="269"/>
      <c r="L36" s="5"/>
      <c r="M36" s="5"/>
      <c r="N36" s="5"/>
      <c r="O36" s="5"/>
      <c r="P36" s="5"/>
      <c r="Q36" s="5"/>
      <c r="R36" s="5"/>
      <c r="S36" s="6"/>
    </row>
    <row r="37" spans="1:19" ht="18" customHeight="1">
      <c r="A37" s="3">
        <v>29</v>
      </c>
      <c r="B37" s="50" t="s">
        <v>304</v>
      </c>
      <c r="C37" s="67"/>
      <c r="D37" s="67"/>
      <c r="E37" s="67"/>
      <c r="F37" s="67"/>
      <c r="G37" s="3"/>
      <c r="H37" s="69"/>
      <c r="I37" s="241"/>
      <c r="J37" s="3"/>
      <c r="K37" s="269"/>
      <c r="L37" s="5"/>
      <c r="M37" s="5"/>
      <c r="N37" s="5"/>
      <c r="O37" s="5"/>
      <c r="P37" s="5"/>
      <c r="Q37" s="5"/>
      <c r="R37" s="5"/>
      <c r="S37" s="6"/>
    </row>
    <row r="38" spans="1:19" ht="18" customHeight="1">
      <c r="A38" s="3">
        <v>30</v>
      </c>
      <c r="B38" s="50" t="s">
        <v>362</v>
      </c>
      <c r="C38" s="67"/>
      <c r="D38" s="68"/>
      <c r="E38" s="68"/>
      <c r="F38" s="68"/>
      <c r="G38" s="3"/>
      <c r="H38" s="3"/>
      <c r="I38" s="241"/>
      <c r="J38" s="3"/>
      <c r="K38" s="269"/>
      <c r="L38" s="5"/>
      <c r="M38" s="5"/>
      <c r="N38" s="5"/>
      <c r="O38" s="5"/>
      <c r="P38" s="5"/>
      <c r="Q38" s="5"/>
      <c r="R38" s="5"/>
      <c r="S38" s="6"/>
    </row>
    <row r="39" spans="1:19" ht="18" customHeight="1">
      <c r="A39" s="3">
        <v>31</v>
      </c>
      <c r="B39" s="50" t="s">
        <v>363</v>
      </c>
      <c r="C39" s="67"/>
      <c r="D39" s="67"/>
      <c r="E39" s="67"/>
      <c r="F39" s="67"/>
      <c r="G39" s="3"/>
      <c r="H39" s="69"/>
      <c r="I39" s="241"/>
      <c r="J39" s="3"/>
      <c r="K39" s="269"/>
      <c r="L39" s="5"/>
      <c r="M39" s="5"/>
      <c r="N39" s="5"/>
      <c r="O39" s="5"/>
      <c r="P39" s="5"/>
      <c r="Q39" s="5"/>
      <c r="R39" s="5"/>
      <c r="S39" s="6"/>
    </row>
    <row r="40" spans="1:19" ht="80.25" customHeight="1">
      <c r="A40" s="3">
        <v>32</v>
      </c>
      <c r="B40" s="167" t="s">
        <v>375</v>
      </c>
      <c r="C40" s="97">
        <v>718.05</v>
      </c>
      <c r="D40" s="97"/>
      <c r="E40" s="97"/>
      <c r="F40" s="97"/>
      <c r="G40" s="98">
        <v>718.05</v>
      </c>
      <c r="H40" s="98"/>
      <c r="I40" s="244"/>
      <c r="J40" s="98"/>
      <c r="K40" s="270" t="s">
        <v>37</v>
      </c>
      <c r="L40" s="166" t="s">
        <v>210</v>
      </c>
      <c r="M40" s="90" t="s">
        <v>217</v>
      </c>
      <c r="N40" s="166" t="s">
        <v>218</v>
      </c>
      <c r="O40" s="90"/>
      <c r="P40" s="90">
        <v>718.05</v>
      </c>
      <c r="Q40" s="98"/>
      <c r="R40" s="98"/>
      <c r="S40" s="90" t="s">
        <v>211</v>
      </c>
    </row>
    <row r="41" spans="1:19" ht="18" customHeight="1">
      <c r="A41" s="3">
        <v>33</v>
      </c>
      <c r="B41" s="50" t="s">
        <v>364</v>
      </c>
      <c r="C41" s="67"/>
      <c r="D41" s="67"/>
      <c r="E41" s="67"/>
      <c r="F41" s="67"/>
      <c r="G41" s="3"/>
      <c r="H41" s="69"/>
      <c r="I41" s="241"/>
      <c r="J41" s="3"/>
      <c r="K41" s="269"/>
      <c r="L41" s="5"/>
      <c r="M41" s="5"/>
      <c r="N41" s="5"/>
      <c r="O41" s="5"/>
      <c r="P41" s="5"/>
      <c r="Q41" s="5"/>
      <c r="R41" s="5"/>
      <c r="S41" s="6"/>
    </row>
    <row r="42" spans="1:19" ht="18" customHeight="1">
      <c r="A42" s="3">
        <v>34</v>
      </c>
      <c r="B42" s="50" t="s">
        <v>365</v>
      </c>
      <c r="C42" s="67"/>
      <c r="D42" s="68"/>
      <c r="E42" s="68"/>
      <c r="F42" s="68"/>
      <c r="G42" s="3"/>
      <c r="H42" s="3"/>
      <c r="I42" s="241"/>
      <c r="J42" s="3"/>
      <c r="K42" s="269"/>
      <c r="L42" s="5"/>
      <c r="M42" s="5"/>
      <c r="N42" s="5"/>
      <c r="O42" s="5"/>
      <c r="P42" s="5"/>
      <c r="Q42" s="5"/>
      <c r="R42" s="5"/>
      <c r="S42" s="6"/>
    </row>
    <row r="43" spans="1:19" ht="18" customHeight="1">
      <c r="A43" s="3">
        <v>35</v>
      </c>
      <c r="B43" s="51" t="s">
        <v>392</v>
      </c>
      <c r="C43" s="67"/>
      <c r="D43" s="68"/>
      <c r="E43" s="68"/>
      <c r="F43" s="68"/>
      <c r="G43" s="3"/>
      <c r="H43" s="3"/>
      <c r="I43" s="241"/>
      <c r="J43" s="3"/>
      <c r="K43" s="269"/>
      <c r="L43" s="5"/>
      <c r="M43" s="5"/>
      <c r="N43" s="5"/>
      <c r="O43" s="5"/>
      <c r="P43" s="5"/>
      <c r="Q43" s="5"/>
      <c r="R43" s="5"/>
      <c r="S43" s="6"/>
    </row>
    <row r="44" spans="1:19" ht="17.25" customHeight="1">
      <c r="A44" s="3">
        <v>36</v>
      </c>
      <c r="B44" s="52" t="s">
        <v>391</v>
      </c>
      <c r="C44" s="66"/>
      <c r="D44" s="68"/>
      <c r="E44" s="68"/>
      <c r="F44" s="68"/>
      <c r="G44" s="3"/>
      <c r="H44" s="3"/>
      <c r="I44" s="241"/>
      <c r="J44" s="3"/>
      <c r="K44" s="269"/>
      <c r="L44" s="5"/>
      <c r="M44" s="5"/>
      <c r="N44" s="5"/>
      <c r="O44" s="5"/>
      <c r="P44" s="5"/>
      <c r="Q44" s="5"/>
      <c r="R44" s="5"/>
      <c r="S44" s="6"/>
    </row>
    <row r="45" spans="1:19" ht="24.75" customHeight="1">
      <c r="A45" s="8" t="s">
        <v>279</v>
      </c>
      <c r="B45" s="35" t="s">
        <v>262</v>
      </c>
      <c r="C45" s="65">
        <f>SUM(C46:C58)</f>
        <v>19462.18</v>
      </c>
      <c r="D45" s="65">
        <f>SUM(D46:D58)</f>
        <v>0</v>
      </c>
      <c r="E45" s="65"/>
      <c r="F45" s="65"/>
      <c r="G45" s="8">
        <f>SUM(G46:G58)</f>
        <v>9642.81</v>
      </c>
      <c r="H45" s="8">
        <f>SUM(H46:H58)</f>
        <v>3111.81</v>
      </c>
      <c r="I45" s="239">
        <f>SUM(I46:I58)</f>
        <v>0</v>
      </c>
      <c r="J45" s="8">
        <f>SUM(J46:J58)</f>
        <v>6707.56</v>
      </c>
      <c r="K45" s="267"/>
      <c r="L45" s="9"/>
      <c r="M45" s="9"/>
      <c r="N45" s="9"/>
      <c r="O45" s="9"/>
      <c r="P45" s="8">
        <f>SUM(P46:P58)</f>
        <v>6166.81</v>
      </c>
      <c r="Q45" s="9">
        <f>SUM(Q46:Q58)</f>
        <v>13295.37</v>
      </c>
      <c r="R45" s="9"/>
      <c r="S45" s="14"/>
    </row>
    <row r="46" spans="1:19" ht="158.25" customHeight="1">
      <c r="A46" s="393">
        <v>1</v>
      </c>
      <c r="B46" s="381" t="s">
        <v>199</v>
      </c>
      <c r="C46" s="208">
        <v>3000</v>
      </c>
      <c r="D46" s="139"/>
      <c r="E46" s="140"/>
      <c r="F46" s="141"/>
      <c r="G46" s="142">
        <v>2500</v>
      </c>
      <c r="H46" s="142">
        <v>500</v>
      </c>
      <c r="I46" s="246"/>
      <c r="J46" s="143"/>
      <c r="K46" s="272" t="s">
        <v>53</v>
      </c>
      <c r="L46" s="138" t="s">
        <v>432</v>
      </c>
      <c r="M46" s="145" t="s">
        <v>219</v>
      </c>
      <c r="N46" s="145" t="s">
        <v>54</v>
      </c>
      <c r="O46" s="144"/>
      <c r="P46" s="142">
        <v>3000</v>
      </c>
      <c r="Q46" s="143"/>
      <c r="R46" s="144"/>
      <c r="S46" s="140"/>
    </row>
    <row r="47" spans="1:19" ht="159" customHeight="1">
      <c r="A47" s="394"/>
      <c r="B47" s="382"/>
      <c r="C47" s="204">
        <v>3000</v>
      </c>
      <c r="D47" s="124"/>
      <c r="E47" s="124"/>
      <c r="F47" s="147"/>
      <c r="G47" s="148">
        <v>2500</v>
      </c>
      <c r="H47" s="148">
        <v>500</v>
      </c>
      <c r="I47" s="247"/>
      <c r="J47" s="149"/>
      <c r="K47" s="273" t="s">
        <v>53</v>
      </c>
      <c r="L47" s="146" t="s">
        <v>55</v>
      </c>
      <c r="M47" s="150" t="s">
        <v>220</v>
      </c>
      <c r="N47" s="150" t="s">
        <v>54</v>
      </c>
      <c r="O47" s="149"/>
      <c r="P47" s="148">
        <v>3000</v>
      </c>
      <c r="Q47" s="149"/>
      <c r="R47" s="149"/>
      <c r="S47" s="149"/>
    </row>
    <row r="48" spans="1:19" ht="103.5" customHeight="1">
      <c r="A48" s="394"/>
      <c r="B48" s="382"/>
      <c r="C48" s="204">
        <v>4775</v>
      </c>
      <c r="D48" s="124"/>
      <c r="E48" s="124"/>
      <c r="F48" s="147"/>
      <c r="G48" s="148">
        <v>3343</v>
      </c>
      <c r="H48" s="148">
        <v>1432</v>
      </c>
      <c r="I48" s="247"/>
      <c r="J48" s="149"/>
      <c r="K48" s="273" t="s">
        <v>53</v>
      </c>
      <c r="L48" s="153" t="s">
        <v>56</v>
      </c>
      <c r="M48" s="150" t="s">
        <v>221</v>
      </c>
      <c r="N48" s="150" t="s">
        <v>57</v>
      </c>
      <c r="O48" s="149"/>
      <c r="P48" s="149"/>
      <c r="Q48" s="148">
        <v>4775</v>
      </c>
      <c r="R48" s="149"/>
      <c r="S48" s="149"/>
    </row>
    <row r="49" spans="1:19" ht="243" customHeight="1">
      <c r="A49" s="394"/>
      <c r="B49" s="382"/>
      <c r="C49" s="204">
        <v>966.81</v>
      </c>
      <c r="D49" s="124"/>
      <c r="E49" s="124"/>
      <c r="F49" s="147"/>
      <c r="G49" s="148">
        <v>531</v>
      </c>
      <c r="H49" s="148">
        <v>435.81</v>
      </c>
      <c r="I49" s="247"/>
      <c r="J49" s="149"/>
      <c r="K49" s="273" t="s">
        <v>53</v>
      </c>
      <c r="L49" s="153" t="s">
        <v>58</v>
      </c>
      <c r="M49" s="150" t="s">
        <v>59</v>
      </c>
      <c r="N49" s="153" t="s">
        <v>190</v>
      </c>
      <c r="O49" s="149"/>
      <c r="P49" s="149"/>
      <c r="Q49" s="152">
        <v>966.81</v>
      </c>
      <c r="R49" s="149"/>
      <c r="S49" s="149"/>
    </row>
    <row r="50" spans="1:19" ht="148.5" customHeight="1">
      <c r="A50" s="394"/>
      <c r="B50" s="382"/>
      <c r="C50" s="204">
        <v>659</v>
      </c>
      <c r="D50" s="124"/>
      <c r="E50" s="124"/>
      <c r="F50" s="147"/>
      <c r="G50" s="148">
        <v>415</v>
      </c>
      <c r="H50" s="148">
        <v>244</v>
      </c>
      <c r="I50" s="247"/>
      <c r="J50" s="149"/>
      <c r="K50" s="273" t="s">
        <v>53</v>
      </c>
      <c r="L50" s="153" t="s">
        <v>60</v>
      </c>
      <c r="M50" s="150" t="s">
        <v>61</v>
      </c>
      <c r="N50" s="150" t="s">
        <v>62</v>
      </c>
      <c r="O50" s="149"/>
      <c r="P50" s="149"/>
      <c r="Q50" s="148">
        <v>659</v>
      </c>
      <c r="R50" s="149"/>
      <c r="S50" s="149"/>
    </row>
    <row r="51" spans="1:19" ht="65.25" customHeight="1">
      <c r="A51" s="394"/>
      <c r="B51" s="382"/>
      <c r="C51" s="204">
        <v>55</v>
      </c>
      <c r="D51" s="124"/>
      <c r="E51" s="124"/>
      <c r="F51" s="124"/>
      <c r="G51" s="148">
        <v>55</v>
      </c>
      <c r="H51" s="149"/>
      <c r="I51" s="247"/>
      <c r="J51" s="149"/>
      <c r="K51" s="273" t="s">
        <v>53</v>
      </c>
      <c r="L51" s="153" t="s">
        <v>63</v>
      </c>
      <c r="M51" s="151" t="s">
        <v>64</v>
      </c>
      <c r="N51" s="150" t="s">
        <v>65</v>
      </c>
      <c r="O51" s="149"/>
      <c r="P51" s="149"/>
      <c r="Q51" s="148">
        <v>55</v>
      </c>
      <c r="R51" s="149"/>
      <c r="S51" s="149"/>
    </row>
    <row r="52" spans="1:19" ht="52.5" customHeight="1">
      <c r="A52" s="395"/>
      <c r="B52" s="383"/>
      <c r="C52" s="204">
        <v>132</v>
      </c>
      <c r="D52" s="124"/>
      <c r="E52" s="124"/>
      <c r="F52" s="124"/>
      <c r="G52" s="148">
        <v>132</v>
      </c>
      <c r="H52" s="149"/>
      <c r="I52" s="247"/>
      <c r="J52" s="149"/>
      <c r="K52" s="273" t="s">
        <v>53</v>
      </c>
      <c r="L52" s="153" t="s">
        <v>66</v>
      </c>
      <c r="M52" s="151" t="s">
        <v>67</v>
      </c>
      <c r="N52" s="153" t="s">
        <v>68</v>
      </c>
      <c r="O52" s="149"/>
      <c r="P52" s="149"/>
      <c r="Q52" s="148">
        <v>132</v>
      </c>
      <c r="R52" s="149"/>
      <c r="S52" s="149"/>
    </row>
    <row r="53" spans="1:19" ht="174" customHeight="1">
      <c r="A53" s="335">
        <v>2</v>
      </c>
      <c r="B53" s="136" t="s">
        <v>186</v>
      </c>
      <c r="C53" s="209">
        <v>1767.18</v>
      </c>
      <c r="D53" s="155"/>
      <c r="E53" s="155"/>
      <c r="F53" s="155"/>
      <c r="G53" s="156"/>
      <c r="H53" s="156"/>
      <c r="I53" s="248"/>
      <c r="J53" s="135">
        <v>1767.18</v>
      </c>
      <c r="K53" s="274" t="s">
        <v>53</v>
      </c>
      <c r="L53" s="136" t="s">
        <v>182</v>
      </c>
      <c r="M53" s="120" t="s">
        <v>69</v>
      </c>
      <c r="N53" s="120" t="s">
        <v>70</v>
      </c>
      <c r="O53" s="156"/>
      <c r="P53" s="156"/>
      <c r="Q53" s="135">
        <v>1767.18</v>
      </c>
      <c r="R53" s="156"/>
      <c r="S53" s="156"/>
    </row>
    <row r="54" spans="1:19" ht="409.5" customHeight="1">
      <c r="A54" s="336"/>
      <c r="B54" s="136" t="s">
        <v>187</v>
      </c>
      <c r="C54" s="209">
        <v>1765.35</v>
      </c>
      <c r="D54" s="155"/>
      <c r="E54" s="155"/>
      <c r="F54" s="155"/>
      <c r="G54" s="156"/>
      <c r="H54" s="156"/>
      <c r="I54" s="248"/>
      <c r="J54" s="135">
        <v>1765.35</v>
      </c>
      <c r="K54" s="274" t="s">
        <v>53</v>
      </c>
      <c r="L54" s="136" t="s">
        <v>183</v>
      </c>
      <c r="M54" s="120" t="s">
        <v>71</v>
      </c>
      <c r="N54" s="157" t="s">
        <v>191</v>
      </c>
      <c r="O54" s="156"/>
      <c r="P54" s="156"/>
      <c r="Q54" s="135">
        <v>1765.35</v>
      </c>
      <c r="R54" s="156"/>
      <c r="S54" s="156"/>
    </row>
    <row r="55" spans="1:19" ht="144.75" customHeight="1">
      <c r="A55" s="336"/>
      <c r="B55" s="136" t="s">
        <v>188</v>
      </c>
      <c r="C55" s="154">
        <v>612.31</v>
      </c>
      <c r="D55" s="155"/>
      <c r="E55" s="155"/>
      <c r="F55" s="155"/>
      <c r="G55" s="156"/>
      <c r="H55" s="156"/>
      <c r="I55" s="248"/>
      <c r="J55" s="135">
        <v>612.31</v>
      </c>
      <c r="K55" s="274" t="s">
        <v>53</v>
      </c>
      <c r="L55" s="136" t="s">
        <v>184</v>
      </c>
      <c r="M55" s="120" t="s">
        <v>77</v>
      </c>
      <c r="N55" s="120" t="s">
        <v>78</v>
      </c>
      <c r="O55" s="156"/>
      <c r="P55" s="156"/>
      <c r="Q55" s="135">
        <v>612.31</v>
      </c>
      <c r="R55" s="156"/>
      <c r="S55" s="156"/>
    </row>
    <row r="56" spans="1:19" ht="126" customHeight="1">
      <c r="A56" s="337"/>
      <c r="B56" s="136" t="s">
        <v>189</v>
      </c>
      <c r="C56" s="154">
        <v>2562.72</v>
      </c>
      <c r="D56" s="155"/>
      <c r="E56" s="155"/>
      <c r="F56" s="155"/>
      <c r="G56" s="156"/>
      <c r="H56" s="156"/>
      <c r="I56" s="248"/>
      <c r="J56" s="135">
        <v>2562.72</v>
      </c>
      <c r="K56" s="274" t="s">
        <v>53</v>
      </c>
      <c r="L56" s="136" t="s">
        <v>185</v>
      </c>
      <c r="M56" s="120" t="s">
        <v>79</v>
      </c>
      <c r="N56" s="120" t="s">
        <v>80</v>
      </c>
      <c r="O56" s="156"/>
      <c r="P56" s="156"/>
      <c r="Q56" s="135">
        <v>2562.72</v>
      </c>
      <c r="R56" s="156"/>
      <c r="S56" s="156"/>
    </row>
    <row r="57" spans="1:19" ht="224.25" customHeight="1">
      <c r="A57" s="55">
        <v>3</v>
      </c>
      <c r="B57" s="37" t="s">
        <v>330</v>
      </c>
      <c r="C57" s="154">
        <v>166.81</v>
      </c>
      <c r="D57" s="154"/>
      <c r="E57" s="154"/>
      <c r="F57" s="154"/>
      <c r="G57" s="135">
        <v>166.81</v>
      </c>
      <c r="H57" s="156"/>
      <c r="I57" s="248"/>
      <c r="J57" s="135"/>
      <c r="K57" s="274" t="s">
        <v>53</v>
      </c>
      <c r="L57" s="120" t="s">
        <v>429</v>
      </c>
      <c r="M57" s="120" t="s">
        <v>430</v>
      </c>
      <c r="N57" s="120" t="s">
        <v>431</v>
      </c>
      <c r="O57" s="156"/>
      <c r="P57" s="135">
        <v>166.81</v>
      </c>
      <c r="Q57" s="135"/>
      <c r="R57" s="156"/>
      <c r="S57" s="156"/>
    </row>
    <row r="58" spans="1:19" ht="35.25" customHeight="1">
      <c r="A58" s="55">
        <v>4</v>
      </c>
      <c r="B58" s="48"/>
      <c r="C58" s="70"/>
      <c r="D58" s="71"/>
      <c r="E58" s="71"/>
      <c r="F58" s="71"/>
      <c r="G58" s="72"/>
      <c r="H58" s="72"/>
      <c r="I58" s="249"/>
      <c r="J58" s="74"/>
      <c r="K58" s="275"/>
      <c r="L58" s="56"/>
      <c r="M58" s="56"/>
      <c r="N58" s="56"/>
      <c r="O58" s="56"/>
      <c r="P58" s="56"/>
      <c r="Q58" s="56"/>
      <c r="R58" s="56"/>
      <c r="S58" s="57"/>
    </row>
    <row r="59" spans="1:19" ht="24.75" customHeight="1">
      <c r="A59" s="58" t="s">
        <v>281</v>
      </c>
      <c r="B59" s="59" t="s">
        <v>332</v>
      </c>
      <c r="C59" s="75">
        <f>SUM(C60:C61)</f>
        <v>0</v>
      </c>
      <c r="D59" s="75">
        <f>SUM(D60:D61)</f>
        <v>0</v>
      </c>
      <c r="E59" s="75"/>
      <c r="F59" s="75"/>
      <c r="G59" s="58"/>
      <c r="H59" s="58"/>
      <c r="I59" s="250"/>
      <c r="J59" s="8"/>
      <c r="K59" s="276"/>
      <c r="L59" s="60"/>
      <c r="M59" s="60"/>
      <c r="N59" s="60"/>
      <c r="O59" s="60"/>
      <c r="P59" s="60"/>
      <c r="Q59" s="60"/>
      <c r="R59" s="60"/>
      <c r="S59" s="61"/>
    </row>
    <row r="60" spans="1:19" ht="18" customHeight="1">
      <c r="A60" s="3">
        <v>1</v>
      </c>
      <c r="B60" s="37" t="s">
        <v>333</v>
      </c>
      <c r="C60" s="68"/>
      <c r="D60" s="68"/>
      <c r="E60" s="68"/>
      <c r="F60" s="68"/>
      <c r="G60" s="3"/>
      <c r="H60" s="3"/>
      <c r="I60" s="241"/>
      <c r="J60" s="3"/>
      <c r="K60" s="269"/>
      <c r="L60" s="5"/>
      <c r="M60" s="5"/>
      <c r="N60" s="5"/>
      <c r="O60" s="5"/>
      <c r="P60" s="5"/>
      <c r="Q60" s="5"/>
      <c r="R60" s="5"/>
      <c r="S60" s="5"/>
    </row>
    <row r="61" spans="1:19" ht="18" customHeight="1">
      <c r="A61" s="3">
        <v>2</v>
      </c>
      <c r="B61" s="6" t="s">
        <v>390</v>
      </c>
      <c r="C61" s="68"/>
      <c r="D61" s="68"/>
      <c r="E61" s="68"/>
      <c r="F61" s="68"/>
      <c r="G61" s="3"/>
      <c r="H61" s="3"/>
      <c r="I61" s="241"/>
      <c r="J61" s="3"/>
      <c r="K61" s="269"/>
      <c r="L61" s="5"/>
      <c r="M61" s="5"/>
      <c r="N61" s="5"/>
      <c r="O61" s="5"/>
      <c r="P61" s="5"/>
      <c r="Q61" s="5"/>
      <c r="R61" s="5"/>
      <c r="S61" s="5"/>
    </row>
    <row r="62" spans="1:19" ht="24.75" customHeight="1">
      <c r="A62" s="8" t="s">
        <v>282</v>
      </c>
      <c r="B62" s="35" t="s">
        <v>374</v>
      </c>
      <c r="C62" s="65">
        <f>SUM(C63:C77)</f>
        <v>1529.79</v>
      </c>
      <c r="D62" s="65">
        <f>SUM(D63:D77)</f>
        <v>0</v>
      </c>
      <c r="E62" s="65"/>
      <c r="F62" s="65">
        <f>SUM(F63:F77)</f>
        <v>0</v>
      </c>
      <c r="G62" s="8">
        <f>SUM(G63:G77)</f>
        <v>266.76</v>
      </c>
      <c r="H62" s="8">
        <f>SUM(H63:H77)</f>
        <v>0</v>
      </c>
      <c r="I62" s="239">
        <f>SUM(I63:I77)</f>
        <v>8</v>
      </c>
      <c r="J62" s="8">
        <f>SUM(J63:J77)</f>
        <v>1255.03</v>
      </c>
      <c r="K62" s="267"/>
      <c r="L62" s="9"/>
      <c r="M62" s="9"/>
      <c r="N62" s="9"/>
      <c r="O62" s="9"/>
      <c r="P62" s="8">
        <f>SUM(P63:P77)</f>
        <v>1529.79</v>
      </c>
      <c r="Q62" s="9">
        <f>SUM(Q63:Q77)</f>
        <v>0</v>
      </c>
      <c r="R62" s="9">
        <f>SUM(R63:R77)</f>
        <v>0</v>
      </c>
      <c r="S62" s="14"/>
    </row>
    <row r="63" spans="1:19" ht="159" customHeight="1">
      <c r="A63" s="384">
        <v>1</v>
      </c>
      <c r="B63" s="390" t="s">
        <v>14</v>
      </c>
      <c r="C63" s="100">
        <v>393.21</v>
      </c>
      <c r="D63" s="97"/>
      <c r="E63" s="97"/>
      <c r="F63" s="100"/>
      <c r="G63" s="97"/>
      <c r="H63" s="97"/>
      <c r="I63" s="251"/>
      <c r="J63" s="100">
        <v>393.21</v>
      </c>
      <c r="K63" s="270" t="s">
        <v>15</v>
      </c>
      <c r="L63" s="210" t="s">
        <v>16</v>
      </c>
      <c r="M63" s="48" t="s">
        <v>33</v>
      </c>
      <c r="N63" s="48" t="s">
        <v>32</v>
      </c>
      <c r="O63" s="119"/>
      <c r="P63" s="100">
        <v>393.21</v>
      </c>
      <c r="Q63" s="119"/>
      <c r="R63" s="119"/>
      <c r="S63" s="48" t="s">
        <v>17</v>
      </c>
    </row>
    <row r="64" spans="1:19" ht="409.5" customHeight="1">
      <c r="A64" s="385"/>
      <c r="B64" s="391"/>
      <c r="C64" s="204">
        <v>300</v>
      </c>
      <c r="D64" s="97"/>
      <c r="E64" s="97"/>
      <c r="F64" s="204"/>
      <c r="G64" s="98"/>
      <c r="H64" s="98"/>
      <c r="I64" s="244"/>
      <c r="J64" s="204">
        <v>300</v>
      </c>
      <c r="K64" s="270" t="s">
        <v>15</v>
      </c>
      <c r="L64" s="111" t="s">
        <v>18</v>
      </c>
      <c r="M64" s="6" t="s">
        <v>19</v>
      </c>
      <c r="N64" s="6" t="s">
        <v>20</v>
      </c>
      <c r="O64" s="6"/>
      <c r="P64" s="90">
        <v>300</v>
      </c>
      <c r="Q64" s="6"/>
      <c r="R64" s="6"/>
      <c r="S64" s="6" t="s">
        <v>21</v>
      </c>
    </row>
    <row r="65" spans="1:19" ht="291.75" customHeight="1">
      <c r="A65" s="386"/>
      <c r="B65" s="392"/>
      <c r="C65" s="204">
        <v>561.82</v>
      </c>
      <c r="D65" s="97"/>
      <c r="E65" s="97"/>
      <c r="F65" s="204"/>
      <c r="G65" s="98"/>
      <c r="H65" s="98"/>
      <c r="I65" s="244"/>
      <c r="J65" s="204">
        <v>561.82</v>
      </c>
      <c r="K65" s="270" t="s">
        <v>22</v>
      </c>
      <c r="L65" s="111" t="s">
        <v>23</v>
      </c>
      <c r="M65" s="6" t="s">
        <v>24</v>
      </c>
      <c r="N65" s="6" t="s">
        <v>25</v>
      </c>
      <c r="O65" s="6"/>
      <c r="P65" s="90">
        <v>561.82</v>
      </c>
      <c r="Q65" s="6"/>
      <c r="R65" s="6"/>
      <c r="S65" s="6" t="s">
        <v>26</v>
      </c>
    </row>
    <row r="66" spans="1:19" ht="204" customHeight="1">
      <c r="A66" s="88">
        <v>2</v>
      </c>
      <c r="B66" s="158" t="s">
        <v>27</v>
      </c>
      <c r="C66" s="97">
        <v>266.76</v>
      </c>
      <c r="D66" s="97"/>
      <c r="E66" s="97"/>
      <c r="F66" s="97"/>
      <c r="G66" s="97">
        <v>266.76</v>
      </c>
      <c r="H66" s="98"/>
      <c r="I66" s="242"/>
      <c r="J66" s="130"/>
      <c r="K66" s="270" t="s">
        <v>22</v>
      </c>
      <c r="L66" s="112" t="s">
        <v>28</v>
      </c>
      <c r="M66" s="6" t="s">
        <v>29</v>
      </c>
      <c r="N66" s="6" t="s">
        <v>30</v>
      </c>
      <c r="O66" s="105"/>
      <c r="P66" s="217">
        <v>266.76</v>
      </c>
      <c r="Q66" s="105"/>
      <c r="R66" s="105"/>
      <c r="S66" s="6" t="s">
        <v>31</v>
      </c>
    </row>
    <row r="67" spans="1:19" ht="18" customHeight="1">
      <c r="A67" s="88">
        <v>3</v>
      </c>
      <c r="B67" s="303" t="s">
        <v>208</v>
      </c>
      <c r="C67" s="204">
        <v>8</v>
      </c>
      <c r="D67" s="97"/>
      <c r="E67" s="97"/>
      <c r="F67" s="97"/>
      <c r="G67" s="98"/>
      <c r="H67" s="98"/>
      <c r="I67" s="244">
        <v>8</v>
      </c>
      <c r="J67" s="98"/>
      <c r="K67" s="270"/>
      <c r="L67" s="111"/>
      <c r="M67" s="98"/>
      <c r="N67" s="98"/>
      <c r="O67" s="98"/>
      <c r="P67" s="98">
        <v>8</v>
      </c>
      <c r="Q67" s="98"/>
      <c r="R67" s="98"/>
      <c r="S67" s="211"/>
    </row>
    <row r="68" spans="1:19" ht="18" customHeight="1">
      <c r="A68" s="88"/>
      <c r="B68" s="204"/>
      <c r="C68" s="101"/>
      <c r="D68" s="100"/>
      <c r="E68" s="100"/>
      <c r="F68" s="100"/>
      <c r="G68" s="90"/>
      <c r="H68" s="90"/>
      <c r="I68" s="91"/>
      <c r="J68" s="90"/>
      <c r="K68" s="270"/>
      <c r="L68" s="112"/>
      <c r="M68" s="90"/>
      <c r="N68" s="90"/>
      <c r="O68" s="90"/>
      <c r="P68" s="90"/>
      <c r="Q68" s="112"/>
      <c r="R68" s="112"/>
      <c r="S68" s="112"/>
    </row>
    <row r="69" spans="1:19" ht="18" customHeight="1">
      <c r="A69" s="62">
        <v>1</v>
      </c>
      <c r="B69" s="48" t="s">
        <v>367</v>
      </c>
      <c r="C69" s="77"/>
      <c r="D69" s="68"/>
      <c r="E69" s="68"/>
      <c r="F69" s="68"/>
      <c r="G69" s="3"/>
      <c r="H69" s="3"/>
      <c r="I69" s="241"/>
      <c r="J69" s="3"/>
      <c r="K69" s="269"/>
      <c r="L69" s="5"/>
      <c r="M69" s="5"/>
      <c r="N69" s="5"/>
      <c r="O69" s="5"/>
      <c r="P69" s="5"/>
      <c r="Q69" s="5"/>
      <c r="R69" s="5"/>
      <c r="S69" s="30"/>
    </row>
    <row r="70" spans="1:19" ht="18" customHeight="1">
      <c r="A70" s="88">
        <v>2</v>
      </c>
      <c r="B70" s="48" t="s">
        <v>376</v>
      </c>
      <c r="C70" s="77"/>
      <c r="D70" s="68"/>
      <c r="E70" s="68"/>
      <c r="F70" s="68"/>
      <c r="G70" s="3"/>
      <c r="H70" s="3"/>
      <c r="I70" s="241"/>
      <c r="J70" s="3"/>
      <c r="K70" s="269"/>
      <c r="L70" s="5"/>
      <c r="M70" s="5"/>
      <c r="N70" s="5"/>
      <c r="O70" s="5"/>
      <c r="P70" s="5"/>
      <c r="Q70" s="5"/>
      <c r="R70" s="5"/>
      <c r="S70" s="30"/>
    </row>
    <row r="71" spans="1:19" ht="18" customHeight="1">
      <c r="A71" s="88">
        <v>3</v>
      </c>
      <c r="B71" s="48" t="s">
        <v>303</v>
      </c>
      <c r="C71" s="77"/>
      <c r="D71" s="68"/>
      <c r="E71" s="68"/>
      <c r="F71" s="68"/>
      <c r="G71" s="3"/>
      <c r="H71" s="3"/>
      <c r="I71" s="241"/>
      <c r="J71" s="3"/>
      <c r="K71" s="269"/>
      <c r="L71" s="5"/>
      <c r="M71" s="5"/>
      <c r="N71" s="5"/>
      <c r="O71" s="5"/>
      <c r="P71" s="5"/>
      <c r="Q71" s="5"/>
      <c r="R71" s="5"/>
      <c r="S71" s="30"/>
    </row>
    <row r="72" spans="1:19" ht="18" customHeight="1">
      <c r="A72" s="88">
        <v>4</v>
      </c>
      <c r="B72" s="48" t="s">
        <v>366</v>
      </c>
      <c r="C72" s="77"/>
      <c r="D72" s="68"/>
      <c r="E72" s="68"/>
      <c r="F72" s="68"/>
      <c r="G72" s="3"/>
      <c r="H72" s="3"/>
      <c r="I72" s="241"/>
      <c r="J72" s="3"/>
      <c r="K72" s="269"/>
      <c r="L72" s="5"/>
      <c r="M72" s="5"/>
      <c r="N72" s="5"/>
      <c r="O72" s="5"/>
      <c r="P72" s="5"/>
      <c r="Q72" s="5"/>
      <c r="R72" s="5"/>
      <c r="S72" s="30"/>
    </row>
    <row r="73" spans="1:19" ht="18" customHeight="1">
      <c r="A73" s="88">
        <v>5</v>
      </c>
      <c r="B73" s="48" t="s">
        <v>368</v>
      </c>
      <c r="C73" s="77"/>
      <c r="D73" s="68"/>
      <c r="E73" s="68"/>
      <c r="F73" s="68"/>
      <c r="G73" s="3"/>
      <c r="H73" s="3"/>
      <c r="I73" s="241"/>
      <c r="J73" s="3"/>
      <c r="K73" s="269"/>
      <c r="L73" s="5"/>
      <c r="M73" s="5"/>
      <c r="N73" s="5"/>
      <c r="O73" s="5"/>
      <c r="P73" s="5"/>
      <c r="Q73" s="5"/>
      <c r="R73" s="5"/>
      <c r="S73" s="30"/>
    </row>
    <row r="74" spans="1:19" ht="18" customHeight="1">
      <c r="A74" s="88">
        <v>6</v>
      </c>
      <c r="B74" s="48" t="s">
        <v>369</v>
      </c>
      <c r="C74" s="77"/>
      <c r="D74" s="68"/>
      <c r="E74" s="68"/>
      <c r="F74" s="68"/>
      <c r="G74" s="3"/>
      <c r="H74" s="3"/>
      <c r="I74" s="241"/>
      <c r="J74" s="3"/>
      <c r="K74" s="269"/>
      <c r="L74" s="5"/>
      <c r="M74" s="5"/>
      <c r="N74" s="5"/>
      <c r="O74" s="5"/>
      <c r="P74" s="5"/>
      <c r="Q74" s="5"/>
      <c r="R74" s="5"/>
      <c r="S74" s="30"/>
    </row>
    <row r="75" spans="1:19" ht="18" customHeight="1">
      <c r="A75" s="88">
        <v>7</v>
      </c>
      <c r="B75" s="48" t="s">
        <v>370</v>
      </c>
      <c r="C75" s="77"/>
      <c r="D75" s="68"/>
      <c r="E75" s="68"/>
      <c r="F75" s="68"/>
      <c r="G75" s="3"/>
      <c r="H75" s="3"/>
      <c r="I75" s="241"/>
      <c r="J75" s="3"/>
      <c r="K75" s="269"/>
      <c r="L75" s="5"/>
      <c r="M75" s="5"/>
      <c r="N75" s="5"/>
      <c r="O75" s="5"/>
      <c r="P75" s="5"/>
      <c r="Q75" s="5"/>
      <c r="R75" s="5"/>
      <c r="S75" s="30"/>
    </row>
    <row r="76" spans="1:19" ht="18" customHeight="1">
      <c r="A76" s="88">
        <v>8</v>
      </c>
      <c r="B76" s="48" t="s">
        <v>373</v>
      </c>
      <c r="C76" s="77"/>
      <c r="D76" s="68"/>
      <c r="E76" s="68"/>
      <c r="F76" s="68"/>
      <c r="G76" s="3"/>
      <c r="H76" s="3"/>
      <c r="I76" s="241"/>
      <c r="J76" s="3"/>
      <c r="K76" s="269"/>
      <c r="L76" s="5"/>
      <c r="M76" s="5"/>
      <c r="N76" s="5"/>
      <c r="O76" s="5"/>
      <c r="P76" s="5"/>
      <c r="Q76" s="5"/>
      <c r="R76" s="5"/>
      <c r="S76" s="30"/>
    </row>
    <row r="77" spans="1:19" ht="18" customHeight="1">
      <c r="A77" s="88"/>
      <c r="B77" s="48"/>
      <c r="C77" s="77"/>
      <c r="D77" s="68"/>
      <c r="E77" s="68"/>
      <c r="F77" s="68"/>
      <c r="G77" s="3"/>
      <c r="H77" s="3"/>
      <c r="I77" s="241"/>
      <c r="J77" s="3"/>
      <c r="K77" s="269"/>
      <c r="L77" s="5"/>
      <c r="M77" s="5"/>
      <c r="N77" s="5"/>
      <c r="O77" s="5"/>
      <c r="P77" s="5"/>
      <c r="Q77" s="5"/>
      <c r="R77" s="5"/>
      <c r="S77" s="30"/>
    </row>
    <row r="78" spans="1:19" ht="24.75" customHeight="1">
      <c r="A78" s="8" t="s">
        <v>283</v>
      </c>
      <c r="B78" s="35" t="s">
        <v>263</v>
      </c>
      <c r="C78" s="234">
        <f>SUM(C79:C100)</f>
        <v>16620.2055</v>
      </c>
      <c r="D78" s="65">
        <f>SUM(D79:D100)</f>
        <v>0</v>
      </c>
      <c r="E78" s="65"/>
      <c r="F78" s="65"/>
      <c r="G78" s="230">
        <f>SUM(G79:G100)</f>
        <v>11814</v>
      </c>
      <c r="H78" s="231">
        <f>SUM(H79:H100)</f>
        <v>2423.4055</v>
      </c>
      <c r="I78" s="252">
        <f>SUM(I79:I100)</f>
        <v>2382.8</v>
      </c>
      <c r="J78" s="230">
        <f>SUM(J79:J100)</f>
        <v>0</v>
      </c>
      <c r="K78" s="267"/>
      <c r="L78" s="9"/>
      <c r="M78" s="9"/>
      <c r="N78" s="9"/>
      <c r="O78" s="9"/>
      <c r="P78" s="225">
        <f>SUM(P79:P100)</f>
        <v>14573.2055</v>
      </c>
      <c r="Q78" s="8">
        <f>SUM(Q79:Q100)</f>
        <v>2047</v>
      </c>
      <c r="R78" s="9"/>
      <c r="S78" s="14"/>
    </row>
    <row r="79" spans="1:19" ht="24.75" customHeight="1">
      <c r="A79" s="62">
        <v>1</v>
      </c>
      <c r="B79" s="48" t="s">
        <v>178</v>
      </c>
      <c r="C79" s="110">
        <v>2382.8</v>
      </c>
      <c r="D79" s="236"/>
      <c r="E79" s="236"/>
      <c r="F79" s="236"/>
      <c r="G79" s="237"/>
      <c r="H79" s="237"/>
      <c r="I79" s="110">
        <v>2382.8</v>
      </c>
      <c r="J79" s="238"/>
      <c r="K79" s="277"/>
      <c r="L79" s="201"/>
      <c r="M79" s="201"/>
      <c r="N79" s="201"/>
      <c r="O79" s="201"/>
      <c r="P79" s="110">
        <v>2382.8</v>
      </c>
      <c r="Q79" s="201"/>
      <c r="R79" s="201"/>
      <c r="S79" s="140"/>
    </row>
    <row r="80" spans="1:20" ht="125.25" customHeight="1">
      <c r="A80" s="10">
        <v>2</v>
      </c>
      <c r="B80" s="48" t="s">
        <v>229</v>
      </c>
      <c r="C80" s="202">
        <v>9200</v>
      </c>
      <c r="D80" s="219"/>
      <c r="E80" s="219"/>
      <c r="F80" s="204"/>
      <c r="G80" s="202">
        <v>9200</v>
      </c>
      <c r="H80" s="202"/>
      <c r="I80" s="253"/>
      <c r="J80" s="220"/>
      <c r="K80" s="278" t="s">
        <v>230</v>
      </c>
      <c r="L80" s="221" t="s">
        <v>231</v>
      </c>
      <c r="M80" s="202" t="s">
        <v>232</v>
      </c>
      <c r="N80" s="221" t="s">
        <v>231</v>
      </c>
      <c r="O80" s="149"/>
      <c r="P80" s="202">
        <v>9200</v>
      </c>
      <c r="Q80" s="121"/>
      <c r="R80" s="41"/>
      <c r="S80" s="41"/>
      <c r="T80" s="6"/>
    </row>
    <row r="81" spans="1:20" ht="81" customHeight="1">
      <c r="A81" s="10">
        <v>3</v>
      </c>
      <c r="B81" s="48" t="s">
        <v>233</v>
      </c>
      <c r="C81" s="202">
        <v>340</v>
      </c>
      <c r="D81" s="219"/>
      <c r="E81" s="219"/>
      <c r="F81" s="204"/>
      <c r="G81" s="202">
        <v>340</v>
      </c>
      <c r="H81" s="202"/>
      <c r="I81" s="253"/>
      <c r="J81" s="220"/>
      <c r="K81" s="278" t="s">
        <v>234</v>
      </c>
      <c r="L81" s="222" t="s">
        <v>235</v>
      </c>
      <c r="M81" s="202"/>
      <c r="N81" s="222" t="s">
        <v>235</v>
      </c>
      <c r="O81" s="149"/>
      <c r="P81" s="202">
        <v>340</v>
      </c>
      <c r="Q81" s="149"/>
      <c r="R81" s="118"/>
      <c r="S81" s="118"/>
      <c r="T81" s="119"/>
    </row>
    <row r="82" spans="1:20" ht="57" customHeight="1">
      <c r="A82" s="10">
        <v>4</v>
      </c>
      <c r="B82" s="48" t="s">
        <v>236</v>
      </c>
      <c r="C82" s="202">
        <v>90</v>
      </c>
      <c r="D82" s="219"/>
      <c r="E82" s="219"/>
      <c r="F82" s="204"/>
      <c r="G82" s="202">
        <v>90</v>
      </c>
      <c r="H82" s="202"/>
      <c r="I82" s="253"/>
      <c r="J82" s="220"/>
      <c r="K82" s="278" t="s">
        <v>237</v>
      </c>
      <c r="L82" s="222" t="s">
        <v>238</v>
      </c>
      <c r="M82" s="202" t="s">
        <v>239</v>
      </c>
      <c r="N82" s="222" t="s">
        <v>238</v>
      </c>
      <c r="O82" s="149"/>
      <c r="P82" s="202">
        <v>90</v>
      </c>
      <c r="Q82" s="149"/>
      <c r="R82" s="118"/>
      <c r="S82" s="118"/>
      <c r="T82" s="119"/>
    </row>
    <row r="83" spans="1:20" ht="75" customHeight="1">
      <c r="A83" s="10">
        <v>5</v>
      </c>
      <c r="B83" s="48" t="s">
        <v>240</v>
      </c>
      <c r="C83" s="202">
        <v>60</v>
      </c>
      <c r="D83" s="219"/>
      <c r="E83" s="219"/>
      <c r="F83" s="204"/>
      <c r="G83" s="202">
        <v>60</v>
      </c>
      <c r="H83" s="202"/>
      <c r="I83" s="253"/>
      <c r="J83" s="220"/>
      <c r="K83" s="278" t="s">
        <v>241</v>
      </c>
      <c r="L83" s="223" t="s">
        <v>242</v>
      </c>
      <c r="M83" s="202"/>
      <c r="N83" s="223" t="s">
        <v>242</v>
      </c>
      <c r="O83" s="149"/>
      <c r="P83" s="202">
        <v>60</v>
      </c>
      <c r="Q83" s="149"/>
      <c r="R83" s="118"/>
      <c r="S83" s="118"/>
      <c r="T83" s="119"/>
    </row>
    <row r="84" spans="1:20" ht="88.5" customHeight="1">
      <c r="A84" s="10">
        <v>6</v>
      </c>
      <c r="B84" s="48" t="s">
        <v>243</v>
      </c>
      <c r="C84" s="202">
        <v>808.5</v>
      </c>
      <c r="D84" s="219"/>
      <c r="E84" s="219"/>
      <c r="F84" s="204"/>
      <c r="G84" s="218">
        <v>94</v>
      </c>
      <c r="H84" s="202">
        <f>266+448.5</f>
        <v>714.5</v>
      </c>
      <c r="I84" s="253"/>
      <c r="J84" s="218"/>
      <c r="K84" s="278" t="s">
        <v>244</v>
      </c>
      <c r="L84" s="48" t="s">
        <v>245</v>
      </c>
      <c r="M84" s="202" t="s">
        <v>246</v>
      </c>
      <c r="N84" s="48" t="s">
        <v>130</v>
      </c>
      <c r="O84" s="149"/>
      <c r="P84" s="218">
        <v>808.5</v>
      </c>
      <c r="Q84" s="149"/>
      <c r="R84" s="118"/>
      <c r="S84" s="118"/>
      <c r="T84" s="6"/>
    </row>
    <row r="85" spans="1:20" ht="48.75" customHeight="1">
      <c r="A85" s="227">
        <v>7</v>
      </c>
      <c r="B85" s="226" t="s">
        <v>247</v>
      </c>
      <c r="C85" s="235">
        <v>50.9055</v>
      </c>
      <c r="D85" s="219"/>
      <c r="E85" s="219"/>
      <c r="F85" s="202"/>
      <c r="G85" s="218"/>
      <c r="H85" s="235">
        <v>50.9055</v>
      </c>
      <c r="I85" s="253"/>
      <c r="J85" s="218"/>
      <c r="K85" s="279" t="s">
        <v>234</v>
      </c>
      <c r="L85" s="48" t="s">
        <v>133</v>
      </c>
      <c r="M85" s="202"/>
      <c r="N85" s="48" t="s">
        <v>133</v>
      </c>
      <c r="O85" s="149"/>
      <c r="P85" s="202">
        <v>50.9055</v>
      </c>
      <c r="Q85" s="149"/>
      <c r="R85" s="118"/>
      <c r="S85" s="118"/>
      <c r="T85" s="6"/>
    </row>
    <row r="86" spans="1:20" ht="61.5" customHeight="1">
      <c r="A86" s="228">
        <v>8</v>
      </c>
      <c r="B86" s="226" t="s">
        <v>247</v>
      </c>
      <c r="C86" s="202">
        <v>300</v>
      </c>
      <c r="D86" s="219"/>
      <c r="E86" s="219"/>
      <c r="F86" s="202"/>
      <c r="G86" s="218"/>
      <c r="H86" s="202">
        <v>300</v>
      </c>
      <c r="I86" s="253"/>
      <c r="J86" s="218"/>
      <c r="K86" s="279" t="s">
        <v>248</v>
      </c>
      <c r="L86" s="48" t="s">
        <v>138</v>
      </c>
      <c r="M86" s="202"/>
      <c r="N86" s="48" t="s">
        <v>134</v>
      </c>
      <c r="O86" s="149"/>
      <c r="P86" s="202">
        <v>300</v>
      </c>
      <c r="Q86" s="149"/>
      <c r="R86" s="118"/>
      <c r="S86" s="118"/>
      <c r="T86" s="6"/>
    </row>
    <row r="87" spans="1:20" ht="102.75" customHeight="1">
      <c r="A87" s="228">
        <v>9</v>
      </c>
      <c r="B87" s="226" t="s">
        <v>247</v>
      </c>
      <c r="C87" s="202">
        <v>10</v>
      </c>
      <c r="D87" s="219"/>
      <c r="E87" s="219"/>
      <c r="F87" s="202"/>
      <c r="G87" s="218"/>
      <c r="H87" s="202">
        <v>10</v>
      </c>
      <c r="I87" s="253"/>
      <c r="J87" s="218"/>
      <c r="K87" s="279" t="s">
        <v>249</v>
      </c>
      <c r="L87" s="48" t="s">
        <v>137</v>
      </c>
      <c r="M87" s="202" t="s">
        <v>250</v>
      </c>
      <c r="N87" s="48" t="s">
        <v>135</v>
      </c>
      <c r="O87" s="149"/>
      <c r="P87" s="202">
        <v>10</v>
      </c>
      <c r="Q87" s="149"/>
      <c r="R87" s="118"/>
      <c r="S87" s="118"/>
      <c r="T87" s="6"/>
    </row>
    <row r="88" spans="1:20" ht="81.75" customHeight="1">
      <c r="A88" s="229">
        <v>10</v>
      </c>
      <c r="B88" s="226" t="s">
        <v>247</v>
      </c>
      <c r="C88" s="202">
        <v>100</v>
      </c>
      <c r="D88" s="219"/>
      <c r="E88" s="219"/>
      <c r="F88" s="202"/>
      <c r="G88" s="218"/>
      <c r="H88" s="202">
        <v>100</v>
      </c>
      <c r="I88" s="253"/>
      <c r="J88" s="218"/>
      <c r="K88" s="279" t="s">
        <v>230</v>
      </c>
      <c r="L88" s="202" t="s">
        <v>136</v>
      </c>
      <c r="M88" s="202" t="s">
        <v>251</v>
      </c>
      <c r="N88" s="202" t="s">
        <v>136</v>
      </c>
      <c r="O88" s="149"/>
      <c r="P88" s="202">
        <v>100</v>
      </c>
      <c r="Q88" s="121"/>
      <c r="R88" s="41"/>
      <c r="S88" s="41"/>
      <c r="T88" s="6"/>
    </row>
    <row r="89" spans="1:20" ht="135" customHeight="1">
      <c r="A89" s="378">
        <v>11</v>
      </c>
      <c r="B89" s="387" t="s">
        <v>252</v>
      </c>
      <c r="C89" s="218">
        <v>631</v>
      </c>
      <c r="D89" s="220"/>
      <c r="E89" s="220"/>
      <c r="F89" s="218"/>
      <c r="G89" s="218"/>
      <c r="H89" s="218">
        <v>631</v>
      </c>
      <c r="I89" s="253"/>
      <c r="J89" s="218"/>
      <c r="K89" s="279" t="s">
        <v>230</v>
      </c>
      <c r="L89" s="224" t="s">
        <v>131</v>
      </c>
      <c r="M89" s="224" t="s">
        <v>253</v>
      </c>
      <c r="N89" s="224" t="s">
        <v>132</v>
      </c>
      <c r="O89" s="149"/>
      <c r="P89" s="218">
        <v>631</v>
      </c>
      <c r="Q89" s="149"/>
      <c r="R89" s="118"/>
      <c r="S89" s="118"/>
      <c r="T89" s="6"/>
    </row>
    <row r="90" spans="1:20" ht="94.5" customHeight="1">
      <c r="A90" s="379"/>
      <c r="B90" s="388"/>
      <c r="C90" s="202">
        <v>190</v>
      </c>
      <c r="D90" s="219"/>
      <c r="E90" s="219"/>
      <c r="F90" s="202"/>
      <c r="G90" s="218"/>
      <c r="H90" s="202">
        <v>190</v>
      </c>
      <c r="I90" s="254"/>
      <c r="J90" s="202"/>
      <c r="K90" s="279" t="s">
        <v>237</v>
      </c>
      <c r="L90" s="48" t="s">
        <v>82</v>
      </c>
      <c r="M90" s="202" t="s">
        <v>254</v>
      </c>
      <c r="N90" s="48" t="s">
        <v>82</v>
      </c>
      <c r="O90" s="149"/>
      <c r="P90" s="202">
        <v>190</v>
      </c>
      <c r="Q90" s="149"/>
      <c r="R90" s="118"/>
      <c r="S90" s="118"/>
      <c r="T90" s="6"/>
    </row>
    <row r="91" spans="1:20" ht="98.25" customHeight="1">
      <c r="A91" s="379"/>
      <c r="B91" s="388"/>
      <c r="C91" s="202">
        <v>140</v>
      </c>
      <c r="D91" s="219"/>
      <c r="E91" s="219"/>
      <c r="F91" s="202"/>
      <c r="G91" s="218"/>
      <c r="H91" s="202">
        <v>140</v>
      </c>
      <c r="I91" s="254"/>
      <c r="J91" s="202"/>
      <c r="K91" s="279" t="s">
        <v>255</v>
      </c>
      <c r="L91" s="48" t="s">
        <v>81</v>
      </c>
      <c r="M91" s="202" t="s">
        <v>256</v>
      </c>
      <c r="N91" s="48" t="s">
        <v>81</v>
      </c>
      <c r="O91" s="149"/>
      <c r="P91" s="202">
        <v>140</v>
      </c>
      <c r="Q91" s="149"/>
      <c r="R91" s="118"/>
      <c r="S91" s="118"/>
      <c r="T91" s="6"/>
    </row>
    <row r="92" spans="1:20" ht="87" customHeight="1">
      <c r="A92" s="380"/>
      <c r="B92" s="389"/>
      <c r="C92" s="202">
        <v>70</v>
      </c>
      <c r="D92" s="219"/>
      <c r="E92" s="219"/>
      <c r="F92" s="48"/>
      <c r="G92" s="218"/>
      <c r="H92" s="202">
        <v>70</v>
      </c>
      <c r="I92" s="254"/>
      <c r="J92" s="202"/>
      <c r="K92" s="279" t="s">
        <v>249</v>
      </c>
      <c r="L92" s="48" t="s">
        <v>83</v>
      </c>
      <c r="M92" s="202" t="s">
        <v>257</v>
      </c>
      <c r="N92" s="48" t="s">
        <v>83</v>
      </c>
      <c r="O92" s="149"/>
      <c r="P92" s="202">
        <v>70</v>
      </c>
      <c r="Q92" s="149"/>
      <c r="R92" s="118"/>
      <c r="S92" s="118"/>
      <c r="T92" s="6"/>
    </row>
    <row r="93" spans="1:19" ht="68.25" customHeight="1">
      <c r="A93" s="10">
        <v>12</v>
      </c>
      <c r="B93" s="48" t="s">
        <v>422</v>
      </c>
      <c r="C93" s="151">
        <v>850</v>
      </c>
      <c r="D93" s="73"/>
      <c r="E93" s="73"/>
      <c r="F93" s="73"/>
      <c r="G93" s="98">
        <v>850</v>
      </c>
      <c r="H93" s="98"/>
      <c r="I93" s="255"/>
      <c r="J93" s="74"/>
      <c r="K93" s="280" t="s">
        <v>12</v>
      </c>
      <c r="L93" s="135" t="s">
        <v>423</v>
      </c>
      <c r="M93" s="135" t="s">
        <v>424</v>
      </c>
      <c r="N93" s="136" t="s">
        <v>425</v>
      </c>
      <c r="O93" s="27"/>
      <c r="P93" s="74">
        <v>200</v>
      </c>
      <c r="Q93" s="74">
        <v>650</v>
      </c>
      <c r="R93" s="27"/>
      <c r="S93" s="40" t="s">
        <v>426</v>
      </c>
    </row>
    <row r="94" spans="1:19" ht="36.75" customHeight="1">
      <c r="A94" s="364">
        <v>13</v>
      </c>
      <c r="B94" s="363" t="s">
        <v>422</v>
      </c>
      <c r="C94" s="151">
        <v>450</v>
      </c>
      <c r="D94" s="130"/>
      <c r="E94" s="130"/>
      <c r="F94" s="130"/>
      <c r="G94" s="98">
        <v>450</v>
      </c>
      <c r="H94" s="132"/>
      <c r="I94" s="132"/>
      <c r="J94" s="133"/>
      <c r="K94" s="280" t="s">
        <v>13</v>
      </c>
      <c r="L94" s="128" t="s">
        <v>8</v>
      </c>
      <c r="M94" s="179" t="s">
        <v>0</v>
      </c>
      <c r="N94" s="134" t="s">
        <v>1</v>
      </c>
      <c r="O94" s="131"/>
      <c r="P94" s="133"/>
      <c r="Q94" s="129">
        <v>450</v>
      </c>
      <c r="R94" s="133"/>
      <c r="S94" s="119"/>
    </row>
    <row r="95" spans="1:19" ht="36.75" customHeight="1">
      <c r="A95" s="364"/>
      <c r="B95" s="363"/>
      <c r="C95" s="151">
        <v>100</v>
      </c>
      <c r="D95" s="130"/>
      <c r="E95" s="130"/>
      <c r="F95" s="130"/>
      <c r="G95" s="98">
        <v>100</v>
      </c>
      <c r="H95" s="132"/>
      <c r="I95" s="132"/>
      <c r="J95" s="133"/>
      <c r="K95" s="280" t="s">
        <v>13</v>
      </c>
      <c r="L95" s="128" t="s">
        <v>2</v>
      </c>
      <c r="M95" s="179" t="s">
        <v>3</v>
      </c>
      <c r="N95" s="134" t="s">
        <v>4</v>
      </c>
      <c r="O95" s="131"/>
      <c r="P95" s="133"/>
      <c r="Q95" s="129">
        <v>100</v>
      </c>
      <c r="R95" s="133"/>
      <c r="S95" s="119"/>
    </row>
    <row r="96" spans="1:19" ht="36.75" customHeight="1">
      <c r="A96" s="364"/>
      <c r="B96" s="363"/>
      <c r="C96" s="151">
        <v>270</v>
      </c>
      <c r="D96" s="130"/>
      <c r="E96" s="130"/>
      <c r="F96" s="130"/>
      <c r="G96" s="98">
        <v>270</v>
      </c>
      <c r="H96" s="132"/>
      <c r="I96" s="132"/>
      <c r="J96" s="133"/>
      <c r="K96" s="280" t="s">
        <v>13</v>
      </c>
      <c r="L96" s="128" t="s">
        <v>5</v>
      </c>
      <c r="M96" s="179" t="s">
        <v>6</v>
      </c>
      <c r="N96" s="134" t="s">
        <v>7</v>
      </c>
      <c r="O96" s="131"/>
      <c r="P96" s="133"/>
      <c r="Q96" s="129">
        <v>270</v>
      </c>
      <c r="R96" s="133"/>
      <c r="S96" s="119"/>
    </row>
    <row r="97" spans="1:19" ht="36.75" customHeight="1">
      <c r="A97" s="364"/>
      <c r="B97" s="363"/>
      <c r="C97" s="151">
        <v>577</v>
      </c>
      <c r="D97" s="130"/>
      <c r="E97" s="130"/>
      <c r="F97" s="130"/>
      <c r="G97" s="98">
        <v>360</v>
      </c>
      <c r="H97" s="131">
        <v>217</v>
      </c>
      <c r="I97" s="256"/>
      <c r="J97" s="90"/>
      <c r="K97" s="280" t="s">
        <v>13</v>
      </c>
      <c r="L97" s="128" t="s">
        <v>9</v>
      </c>
      <c r="M97" s="179" t="s">
        <v>10</v>
      </c>
      <c r="N97" s="134" t="s">
        <v>11</v>
      </c>
      <c r="O97" s="131"/>
      <c r="P97" s="133"/>
      <c r="Q97" s="129">
        <v>577</v>
      </c>
      <c r="R97" s="133"/>
      <c r="S97" s="119"/>
    </row>
    <row r="98" spans="1:19" ht="18" customHeight="1">
      <c r="A98" s="10">
        <v>14</v>
      </c>
      <c r="B98" s="48" t="s">
        <v>307</v>
      </c>
      <c r="C98" s="77"/>
      <c r="D98" s="73"/>
      <c r="E98" s="73"/>
      <c r="F98" s="73"/>
      <c r="G98" s="74"/>
      <c r="H98" s="74"/>
      <c r="I98" s="255"/>
      <c r="J98" s="74"/>
      <c r="K98" s="281"/>
      <c r="L98" s="27"/>
      <c r="M98" s="74"/>
      <c r="N98" s="27"/>
      <c r="O98" s="27"/>
      <c r="P98" s="27"/>
      <c r="Q98" s="27"/>
      <c r="R98" s="27"/>
      <c r="S98" s="22"/>
    </row>
    <row r="99" spans="1:19" ht="18" customHeight="1">
      <c r="A99" s="10">
        <v>15</v>
      </c>
      <c r="B99" s="48" t="s">
        <v>35</v>
      </c>
      <c r="C99" s="77"/>
      <c r="D99" s="73"/>
      <c r="E99" s="73"/>
      <c r="F99" s="73"/>
      <c r="G99" s="74"/>
      <c r="H99" s="74"/>
      <c r="I99" s="255"/>
      <c r="J99" s="74"/>
      <c r="K99" s="281"/>
      <c r="L99" s="27"/>
      <c r="M99" s="74"/>
      <c r="N99" s="27"/>
      <c r="O99" s="27"/>
      <c r="P99" s="27"/>
      <c r="Q99" s="27"/>
      <c r="R99" s="27"/>
      <c r="S99" s="22"/>
    </row>
    <row r="100" spans="1:19" ht="24" customHeight="1">
      <c r="A100" s="10">
        <v>16</v>
      </c>
      <c r="B100" s="37" t="s">
        <v>331</v>
      </c>
      <c r="C100" s="77"/>
      <c r="D100" s="67"/>
      <c r="E100" s="67"/>
      <c r="F100" s="67"/>
      <c r="G100" s="74"/>
      <c r="H100" s="69"/>
      <c r="I100" s="255"/>
      <c r="J100" s="74"/>
      <c r="K100" s="282"/>
      <c r="L100" s="41"/>
      <c r="M100" s="69"/>
      <c r="N100" s="41"/>
      <c r="O100" s="41"/>
      <c r="P100" s="41"/>
      <c r="Q100" s="41"/>
      <c r="R100" s="41"/>
      <c r="S100" s="22"/>
    </row>
    <row r="101" spans="1:19" ht="24.75" customHeight="1">
      <c r="A101" s="8" t="s">
        <v>284</v>
      </c>
      <c r="B101" s="94" t="s">
        <v>264</v>
      </c>
      <c r="C101" s="115">
        <f>SUM(C102:C139)</f>
        <v>14400</v>
      </c>
      <c r="D101" s="65">
        <f>SUM(D102:D139)</f>
        <v>0</v>
      </c>
      <c r="E101" s="65"/>
      <c r="F101" s="65"/>
      <c r="G101" s="8">
        <f>SUM(G102:G139)</f>
        <v>0</v>
      </c>
      <c r="H101" s="8">
        <f>SUM(H102:H139)</f>
        <v>0</v>
      </c>
      <c r="I101" s="239">
        <f>SUM(I102:I139)</f>
        <v>0</v>
      </c>
      <c r="J101" s="8">
        <f>SUM(J102:J139)</f>
        <v>14400</v>
      </c>
      <c r="K101" s="267"/>
      <c r="L101" s="9"/>
      <c r="M101" s="8"/>
      <c r="N101" s="9"/>
      <c r="O101" s="9"/>
      <c r="P101" s="9"/>
      <c r="Q101" s="8">
        <f>SUM(Q102:Q139)</f>
        <v>14400</v>
      </c>
      <c r="R101" s="9"/>
      <c r="S101" s="14"/>
    </row>
    <row r="102" spans="1:19" ht="209.25" customHeight="1">
      <c r="A102" s="335">
        <v>1</v>
      </c>
      <c r="B102" s="338" t="s">
        <v>94</v>
      </c>
      <c r="C102" s="341">
        <v>14400</v>
      </c>
      <c r="D102" s="350"/>
      <c r="E102" s="350"/>
      <c r="F102" s="341"/>
      <c r="G102" s="168"/>
      <c r="H102" s="347"/>
      <c r="I102" s="374"/>
      <c r="J102" s="377">
        <v>14400</v>
      </c>
      <c r="K102" s="371" t="s">
        <v>95</v>
      </c>
      <c r="L102" s="344" t="s">
        <v>96</v>
      </c>
      <c r="M102" s="193" t="s">
        <v>97</v>
      </c>
      <c r="N102" s="170" t="s">
        <v>98</v>
      </c>
      <c r="O102" s="196"/>
      <c r="P102" s="196"/>
      <c r="Q102" s="347">
        <v>14400</v>
      </c>
      <c r="R102" s="196"/>
      <c r="S102" s="140"/>
    </row>
    <row r="103" spans="1:19" ht="210.75" customHeight="1">
      <c r="A103" s="336"/>
      <c r="B103" s="339"/>
      <c r="C103" s="342"/>
      <c r="D103" s="351"/>
      <c r="E103" s="351"/>
      <c r="F103" s="342"/>
      <c r="G103" s="169"/>
      <c r="H103" s="348"/>
      <c r="I103" s="375"/>
      <c r="J103" s="377"/>
      <c r="K103" s="372"/>
      <c r="L103" s="345"/>
      <c r="M103" s="193" t="s">
        <v>99</v>
      </c>
      <c r="N103" s="171" t="s">
        <v>100</v>
      </c>
      <c r="O103" s="196"/>
      <c r="P103" s="196"/>
      <c r="Q103" s="348"/>
      <c r="R103" s="196"/>
      <c r="S103" s="140"/>
    </row>
    <row r="104" spans="1:19" ht="156.75" customHeight="1">
      <c r="A104" s="336"/>
      <c r="B104" s="339"/>
      <c r="C104" s="342"/>
      <c r="D104" s="351"/>
      <c r="E104" s="351"/>
      <c r="F104" s="342"/>
      <c r="G104" s="169"/>
      <c r="H104" s="348"/>
      <c r="I104" s="375"/>
      <c r="J104" s="377"/>
      <c r="K104" s="372"/>
      <c r="L104" s="345"/>
      <c r="M104" s="193" t="s">
        <v>101</v>
      </c>
      <c r="N104" s="171" t="s">
        <v>102</v>
      </c>
      <c r="O104" s="196"/>
      <c r="P104" s="196"/>
      <c r="Q104" s="348"/>
      <c r="R104" s="196"/>
      <c r="S104" s="140"/>
    </row>
    <row r="105" spans="1:19" ht="103.5" customHeight="1">
      <c r="A105" s="336"/>
      <c r="B105" s="339"/>
      <c r="C105" s="342"/>
      <c r="D105" s="351"/>
      <c r="E105" s="351"/>
      <c r="F105" s="342"/>
      <c r="G105" s="169"/>
      <c r="H105" s="348"/>
      <c r="I105" s="375"/>
      <c r="J105" s="377"/>
      <c r="K105" s="372"/>
      <c r="L105" s="345"/>
      <c r="M105" s="193" t="s">
        <v>103</v>
      </c>
      <c r="N105" s="171" t="s">
        <v>104</v>
      </c>
      <c r="O105" s="196"/>
      <c r="P105" s="196"/>
      <c r="Q105" s="348"/>
      <c r="R105" s="196"/>
      <c r="S105" s="140"/>
    </row>
    <row r="106" spans="1:19" ht="123" customHeight="1">
      <c r="A106" s="336"/>
      <c r="B106" s="339"/>
      <c r="C106" s="342"/>
      <c r="D106" s="351"/>
      <c r="E106" s="351"/>
      <c r="F106" s="342"/>
      <c r="G106" s="169"/>
      <c r="H106" s="348"/>
      <c r="I106" s="375"/>
      <c r="J106" s="377"/>
      <c r="K106" s="372"/>
      <c r="L106" s="345"/>
      <c r="M106" s="193" t="s">
        <v>105</v>
      </c>
      <c r="N106" s="171" t="s">
        <v>106</v>
      </c>
      <c r="O106" s="196"/>
      <c r="P106" s="196"/>
      <c r="Q106" s="348"/>
      <c r="R106" s="196"/>
      <c r="S106" s="140"/>
    </row>
    <row r="107" spans="1:19" ht="182.25" customHeight="1">
      <c r="A107" s="336"/>
      <c r="B107" s="339"/>
      <c r="C107" s="342"/>
      <c r="D107" s="351"/>
      <c r="E107" s="351"/>
      <c r="F107" s="342"/>
      <c r="G107" s="169"/>
      <c r="H107" s="348"/>
      <c r="I107" s="375"/>
      <c r="J107" s="377"/>
      <c r="K107" s="372"/>
      <c r="L107" s="345"/>
      <c r="M107" s="194" t="s">
        <v>107</v>
      </c>
      <c r="N107" s="171" t="s">
        <v>108</v>
      </c>
      <c r="O107" s="196"/>
      <c r="P107" s="196"/>
      <c r="Q107" s="348"/>
      <c r="R107" s="196"/>
      <c r="S107" s="140"/>
    </row>
    <row r="108" spans="1:19" ht="209.25" customHeight="1">
      <c r="A108" s="336"/>
      <c r="B108" s="339"/>
      <c r="C108" s="342"/>
      <c r="D108" s="351"/>
      <c r="E108" s="351"/>
      <c r="F108" s="342"/>
      <c r="G108" s="348"/>
      <c r="H108" s="348"/>
      <c r="I108" s="375"/>
      <c r="J108" s="377"/>
      <c r="K108" s="372"/>
      <c r="L108" s="345"/>
      <c r="M108" s="191" t="s">
        <v>109</v>
      </c>
      <c r="N108" s="171" t="s">
        <v>110</v>
      </c>
      <c r="O108" s="196"/>
      <c r="P108" s="196"/>
      <c r="Q108" s="348"/>
      <c r="R108" s="196"/>
      <c r="S108" s="140"/>
    </row>
    <row r="109" spans="1:19" ht="194.25" customHeight="1">
      <c r="A109" s="336"/>
      <c r="B109" s="339"/>
      <c r="C109" s="342"/>
      <c r="D109" s="351"/>
      <c r="E109" s="351"/>
      <c r="F109" s="342"/>
      <c r="G109" s="348"/>
      <c r="H109" s="348"/>
      <c r="I109" s="375"/>
      <c r="J109" s="377"/>
      <c r="K109" s="372"/>
      <c r="L109" s="345"/>
      <c r="M109" s="191" t="s">
        <v>111</v>
      </c>
      <c r="N109" s="172" t="s">
        <v>112</v>
      </c>
      <c r="O109" s="196"/>
      <c r="P109" s="196"/>
      <c r="Q109" s="348"/>
      <c r="R109" s="196"/>
      <c r="S109" s="140"/>
    </row>
    <row r="110" spans="1:19" ht="195.75" customHeight="1">
      <c r="A110" s="336"/>
      <c r="B110" s="339"/>
      <c r="C110" s="342"/>
      <c r="D110" s="351"/>
      <c r="E110" s="351"/>
      <c r="F110" s="342"/>
      <c r="G110" s="348"/>
      <c r="H110" s="348"/>
      <c r="I110" s="375"/>
      <c r="J110" s="377"/>
      <c r="K110" s="372"/>
      <c r="L110" s="345"/>
      <c r="M110" s="191" t="s">
        <v>113</v>
      </c>
      <c r="N110" s="171" t="s">
        <v>114</v>
      </c>
      <c r="O110" s="196"/>
      <c r="P110" s="196"/>
      <c r="Q110" s="348"/>
      <c r="R110" s="196"/>
      <c r="S110" s="140"/>
    </row>
    <row r="111" spans="1:19" ht="88.5" customHeight="1">
      <c r="A111" s="336"/>
      <c r="B111" s="339"/>
      <c r="C111" s="342"/>
      <c r="D111" s="351"/>
      <c r="E111" s="351"/>
      <c r="F111" s="342"/>
      <c r="G111" s="348"/>
      <c r="H111" s="348"/>
      <c r="I111" s="375"/>
      <c r="J111" s="377"/>
      <c r="K111" s="372"/>
      <c r="L111" s="345"/>
      <c r="M111" s="191" t="s">
        <v>115</v>
      </c>
      <c r="N111" s="171" t="s">
        <v>116</v>
      </c>
      <c r="O111" s="196"/>
      <c r="P111" s="196"/>
      <c r="Q111" s="348"/>
      <c r="R111" s="196"/>
      <c r="S111" s="140"/>
    </row>
    <row r="112" spans="1:19" ht="180" customHeight="1">
      <c r="A112" s="336"/>
      <c r="B112" s="339"/>
      <c r="C112" s="342"/>
      <c r="D112" s="351"/>
      <c r="E112" s="351"/>
      <c r="F112" s="342"/>
      <c r="G112" s="348"/>
      <c r="H112" s="348"/>
      <c r="I112" s="375"/>
      <c r="J112" s="377"/>
      <c r="K112" s="372"/>
      <c r="L112" s="345"/>
      <c r="M112" s="191" t="s">
        <v>117</v>
      </c>
      <c r="N112" s="171" t="s">
        <v>118</v>
      </c>
      <c r="O112" s="196"/>
      <c r="P112" s="196"/>
      <c r="Q112" s="348"/>
      <c r="R112" s="196"/>
      <c r="S112" s="140"/>
    </row>
    <row r="113" spans="1:19" ht="178.5" customHeight="1">
      <c r="A113" s="336"/>
      <c r="B113" s="339"/>
      <c r="C113" s="342"/>
      <c r="D113" s="351"/>
      <c r="E113" s="351"/>
      <c r="F113" s="342"/>
      <c r="G113" s="348"/>
      <c r="H113" s="348"/>
      <c r="I113" s="375"/>
      <c r="J113" s="377"/>
      <c r="K113" s="372"/>
      <c r="L113" s="345"/>
      <c r="M113" s="191" t="s">
        <v>119</v>
      </c>
      <c r="N113" s="171" t="s">
        <v>120</v>
      </c>
      <c r="O113" s="196"/>
      <c r="P113" s="196"/>
      <c r="Q113" s="348"/>
      <c r="R113" s="196"/>
      <c r="S113" s="140"/>
    </row>
    <row r="114" spans="1:19" ht="245.25" customHeight="1">
      <c r="A114" s="336"/>
      <c r="B114" s="339"/>
      <c r="C114" s="342"/>
      <c r="D114" s="351"/>
      <c r="E114" s="351"/>
      <c r="F114" s="342"/>
      <c r="G114" s="348"/>
      <c r="H114" s="348"/>
      <c r="I114" s="375"/>
      <c r="J114" s="377"/>
      <c r="K114" s="372"/>
      <c r="L114" s="345"/>
      <c r="M114" s="191" t="s">
        <v>121</v>
      </c>
      <c r="N114" s="171" t="s">
        <v>122</v>
      </c>
      <c r="O114" s="196"/>
      <c r="P114" s="196"/>
      <c r="Q114" s="348"/>
      <c r="R114" s="196"/>
      <c r="S114" s="140"/>
    </row>
    <row r="115" spans="1:19" ht="195" customHeight="1">
      <c r="A115" s="336"/>
      <c r="B115" s="339"/>
      <c r="C115" s="342"/>
      <c r="D115" s="351"/>
      <c r="E115" s="351"/>
      <c r="F115" s="342"/>
      <c r="G115" s="348"/>
      <c r="H115" s="348"/>
      <c r="I115" s="375"/>
      <c r="J115" s="377"/>
      <c r="K115" s="372"/>
      <c r="L115" s="345"/>
      <c r="M115" s="191" t="s">
        <v>123</v>
      </c>
      <c r="N115" s="171" t="s">
        <v>124</v>
      </c>
      <c r="O115" s="196"/>
      <c r="P115" s="196"/>
      <c r="Q115" s="348"/>
      <c r="R115" s="196"/>
      <c r="S115" s="140"/>
    </row>
    <row r="116" spans="1:19" ht="113.25" customHeight="1">
      <c r="A116" s="336"/>
      <c r="B116" s="339"/>
      <c r="C116" s="342"/>
      <c r="D116" s="351"/>
      <c r="E116" s="351"/>
      <c r="F116" s="342"/>
      <c r="G116" s="348"/>
      <c r="H116" s="348"/>
      <c r="I116" s="375"/>
      <c r="J116" s="377"/>
      <c r="K116" s="372"/>
      <c r="L116" s="345"/>
      <c r="M116" s="191" t="s">
        <v>125</v>
      </c>
      <c r="N116" s="173" t="s">
        <v>126</v>
      </c>
      <c r="O116" s="196"/>
      <c r="P116" s="196"/>
      <c r="Q116" s="348"/>
      <c r="R116" s="196"/>
      <c r="S116" s="140"/>
    </row>
    <row r="117" spans="1:19" ht="180.75" customHeight="1">
      <c r="A117" s="336"/>
      <c r="B117" s="339"/>
      <c r="C117" s="342"/>
      <c r="D117" s="351"/>
      <c r="E117" s="351"/>
      <c r="F117" s="342"/>
      <c r="G117" s="348"/>
      <c r="H117" s="348"/>
      <c r="I117" s="375"/>
      <c r="J117" s="377"/>
      <c r="K117" s="372"/>
      <c r="L117" s="345"/>
      <c r="M117" s="191" t="s">
        <v>127</v>
      </c>
      <c r="N117" s="173" t="s">
        <v>128</v>
      </c>
      <c r="O117" s="196"/>
      <c r="P117" s="196"/>
      <c r="Q117" s="348"/>
      <c r="R117" s="196"/>
      <c r="S117" s="140"/>
    </row>
    <row r="118" spans="1:19" ht="213" customHeight="1">
      <c r="A118" s="336"/>
      <c r="B118" s="339"/>
      <c r="C118" s="342"/>
      <c r="D118" s="351"/>
      <c r="E118" s="351"/>
      <c r="F118" s="342"/>
      <c r="G118" s="348"/>
      <c r="H118" s="348"/>
      <c r="I118" s="375"/>
      <c r="J118" s="377"/>
      <c r="K118" s="372"/>
      <c r="L118" s="345"/>
      <c r="M118" s="191" t="s">
        <v>129</v>
      </c>
      <c r="N118" s="171" t="s">
        <v>139</v>
      </c>
      <c r="O118" s="196"/>
      <c r="P118" s="196"/>
      <c r="Q118" s="348"/>
      <c r="R118" s="196"/>
      <c r="S118" s="140"/>
    </row>
    <row r="119" spans="1:19" ht="63" customHeight="1">
      <c r="A119" s="336"/>
      <c r="B119" s="339"/>
      <c r="C119" s="342"/>
      <c r="D119" s="351"/>
      <c r="E119" s="351"/>
      <c r="F119" s="342"/>
      <c r="G119" s="348"/>
      <c r="H119" s="348"/>
      <c r="I119" s="375"/>
      <c r="J119" s="377"/>
      <c r="K119" s="372"/>
      <c r="L119" s="345"/>
      <c r="M119" s="191" t="s">
        <v>140</v>
      </c>
      <c r="N119" s="171" t="s">
        <v>141</v>
      </c>
      <c r="O119" s="196"/>
      <c r="P119" s="196"/>
      <c r="Q119" s="348"/>
      <c r="R119" s="196"/>
      <c r="S119" s="140"/>
    </row>
    <row r="120" spans="1:19" ht="198.75" customHeight="1">
      <c r="A120" s="336"/>
      <c r="B120" s="339"/>
      <c r="C120" s="342"/>
      <c r="D120" s="351"/>
      <c r="E120" s="351"/>
      <c r="F120" s="342"/>
      <c r="G120" s="348"/>
      <c r="H120" s="348"/>
      <c r="I120" s="375"/>
      <c r="J120" s="377"/>
      <c r="K120" s="372"/>
      <c r="L120" s="345"/>
      <c r="M120" s="191" t="s">
        <v>142</v>
      </c>
      <c r="N120" s="171" t="s">
        <v>143</v>
      </c>
      <c r="O120" s="196"/>
      <c r="P120" s="196"/>
      <c r="Q120" s="348"/>
      <c r="R120" s="196"/>
      <c r="S120" s="140"/>
    </row>
    <row r="121" spans="1:19" ht="150" customHeight="1">
      <c r="A121" s="336"/>
      <c r="B121" s="339"/>
      <c r="C121" s="342"/>
      <c r="D121" s="351"/>
      <c r="E121" s="351"/>
      <c r="F121" s="342"/>
      <c r="G121" s="348"/>
      <c r="H121" s="348"/>
      <c r="I121" s="375"/>
      <c r="J121" s="377"/>
      <c r="K121" s="372"/>
      <c r="L121" s="345"/>
      <c r="M121" s="191" t="s">
        <v>144</v>
      </c>
      <c r="N121" s="176" t="s">
        <v>145</v>
      </c>
      <c r="O121" s="196"/>
      <c r="P121" s="196"/>
      <c r="Q121" s="348"/>
      <c r="R121" s="196"/>
      <c r="S121" s="140"/>
    </row>
    <row r="122" spans="1:19" ht="165.75" customHeight="1">
      <c r="A122" s="336"/>
      <c r="B122" s="339"/>
      <c r="C122" s="342"/>
      <c r="D122" s="351"/>
      <c r="E122" s="351"/>
      <c r="F122" s="342"/>
      <c r="G122" s="348"/>
      <c r="H122" s="348"/>
      <c r="I122" s="375"/>
      <c r="J122" s="377"/>
      <c r="K122" s="372"/>
      <c r="L122" s="345"/>
      <c r="M122" s="191" t="s">
        <v>146</v>
      </c>
      <c r="N122" s="176" t="s">
        <v>147</v>
      </c>
      <c r="O122" s="196"/>
      <c r="P122" s="196"/>
      <c r="Q122" s="348"/>
      <c r="R122" s="196"/>
      <c r="S122" s="140"/>
    </row>
    <row r="123" spans="1:19" ht="150" customHeight="1">
      <c r="A123" s="336"/>
      <c r="B123" s="339"/>
      <c r="C123" s="342"/>
      <c r="D123" s="351"/>
      <c r="E123" s="351"/>
      <c r="F123" s="342"/>
      <c r="G123" s="348"/>
      <c r="H123" s="348"/>
      <c r="I123" s="375"/>
      <c r="J123" s="377"/>
      <c r="K123" s="372"/>
      <c r="L123" s="345"/>
      <c r="M123" s="195" t="s">
        <v>148</v>
      </c>
      <c r="N123" s="176" t="s">
        <v>149</v>
      </c>
      <c r="O123" s="196"/>
      <c r="P123" s="196"/>
      <c r="Q123" s="348"/>
      <c r="R123" s="196"/>
      <c r="S123" s="140"/>
    </row>
    <row r="124" spans="1:19" ht="105" customHeight="1">
      <c r="A124" s="336"/>
      <c r="B124" s="339"/>
      <c r="C124" s="342"/>
      <c r="D124" s="351"/>
      <c r="E124" s="351"/>
      <c r="F124" s="342"/>
      <c r="G124" s="348"/>
      <c r="H124" s="348"/>
      <c r="I124" s="375"/>
      <c r="J124" s="377"/>
      <c r="K124" s="372"/>
      <c r="L124" s="345"/>
      <c r="M124" s="174" t="s">
        <v>150</v>
      </c>
      <c r="N124" s="177" t="s">
        <v>151</v>
      </c>
      <c r="O124" s="196"/>
      <c r="P124" s="196"/>
      <c r="Q124" s="348"/>
      <c r="R124" s="196"/>
      <c r="S124" s="140"/>
    </row>
    <row r="125" spans="1:19" ht="107.25" customHeight="1">
      <c r="A125" s="336"/>
      <c r="B125" s="339"/>
      <c r="C125" s="342"/>
      <c r="D125" s="351"/>
      <c r="E125" s="351"/>
      <c r="F125" s="342"/>
      <c r="G125" s="348"/>
      <c r="H125" s="348"/>
      <c r="I125" s="375"/>
      <c r="J125" s="377"/>
      <c r="K125" s="372"/>
      <c r="L125" s="345"/>
      <c r="M125" s="174" t="s">
        <v>152</v>
      </c>
      <c r="N125" s="176" t="s">
        <v>153</v>
      </c>
      <c r="O125" s="196"/>
      <c r="P125" s="196"/>
      <c r="Q125" s="348"/>
      <c r="R125" s="196"/>
      <c r="S125" s="140"/>
    </row>
    <row r="126" spans="1:19" ht="88.5" customHeight="1">
      <c r="A126" s="336"/>
      <c r="B126" s="339"/>
      <c r="C126" s="342"/>
      <c r="D126" s="351"/>
      <c r="E126" s="351"/>
      <c r="F126" s="342"/>
      <c r="G126" s="348"/>
      <c r="H126" s="348"/>
      <c r="I126" s="375"/>
      <c r="J126" s="377"/>
      <c r="K126" s="372"/>
      <c r="L126" s="345"/>
      <c r="M126" s="175" t="s">
        <v>154</v>
      </c>
      <c r="N126" s="178" t="s">
        <v>155</v>
      </c>
      <c r="O126" s="196"/>
      <c r="P126" s="196"/>
      <c r="Q126" s="348"/>
      <c r="R126" s="196"/>
      <c r="S126" s="140"/>
    </row>
    <row r="127" spans="1:19" ht="94.5" customHeight="1">
      <c r="A127" s="336"/>
      <c r="B127" s="339"/>
      <c r="C127" s="342"/>
      <c r="D127" s="351"/>
      <c r="E127" s="351"/>
      <c r="F127" s="342"/>
      <c r="G127" s="348"/>
      <c r="H127" s="348"/>
      <c r="I127" s="375"/>
      <c r="J127" s="377"/>
      <c r="K127" s="372"/>
      <c r="L127" s="345"/>
      <c r="M127" s="175" t="s">
        <v>156</v>
      </c>
      <c r="N127" s="176" t="s">
        <v>157</v>
      </c>
      <c r="O127" s="196"/>
      <c r="P127" s="196"/>
      <c r="Q127" s="348"/>
      <c r="R127" s="196"/>
      <c r="S127" s="140"/>
    </row>
    <row r="128" spans="1:19" ht="138.75" customHeight="1">
      <c r="A128" s="336"/>
      <c r="B128" s="339"/>
      <c r="C128" s="342"/>
      <c r="D128" s="351"/>
      <c r="E128" s="351"/>
      <c r="F128" s="342"/>
      <c r="G128" s="348"/>
      <c r="H128" s="348"/>
      <c r="I128" s="375"/>
      <c r="J128" s="377"/>
      <c r="K128" s="372"/>
      <c r="L128" s="345"/>
      <c r="M128" s="191" t="s">
        <v>158</v>
      </c>
      <c r="N128" s="192" t="s">
        <v>159</v>
      </c>
      <c r="O128" s="196"/>
      <c r="P128" s="196"/>
      <c r="Q128" s="348"/>
      <c r="R128" s="196"/>
      <c r="S128" s="140"/>
    </row>
    <row r="129" spans="1:19" ht="192.75" customHeight="1">
      <c r="A129" s="336"/>
      <c r="B129" s="339"/>
      <c r="C129" s="342"/>
      <c r="D129" s="351"/>
      <c r="E129" s="351"/>
      <c r="F129" s="342"/>
      <c r="G129" s="348"/>
      <c r="H129" s="348"/>
      <c r="I129" s="375"/>
      <c r="J129" s="377"/>
      <c r="K129" s="372"/>
      <c r="L129" s="345"/>
      <c r="M129" s="192" t="s">
        <v>160</v>
      </c>
      <c r="N129" s="171" t="s">
        <v>161</v>
      </c>
      <c r="O129" s="196"/>
      <c r="P129" s="196"/>
      <c r="Q129" s="348"/>
      <c r="R129" s="196"/>
      <c r="S129" s="140"/>
    </row>
    <row r="130" spans="1:19" ht="171" customHeight="1">
      <c r="A130" s="336"/>
      <c r="B130" s="339"/>
      <c r="C130" s="342"/>
      <c r="D130" s="351"/>
      <c r="E130" s="351"/>
      <c r="F130" s="342"/>
      <c r="G130" s="348"/>
      <c r="H130" s="348"/>
      <c r="I130" s="375"/>
      <c r="J130" s="377"/>
      <c r="K130" s="372"/>
      <c r="L130" s="345"/>
      <c r="M130" s="192" t="s">
        <v>162</v>
      </c>
      <c r="N130" s="173" t="s">
        <v>163</v>
      </c>
      <c r="O130" s="196"/>
      <c r="P130" s="196"/>
      <c r="Q130" s="348"/>
      <c r="R130" s="196"/>
      <c r="S130" s="140"/>
    </row>
    <row r="131" spans="1:19" ht="178.5" customHeight="1">
      <c r="A131" s="336"/>
      <c r="B131" s="339"/>
      <c r="C131" s="342"/>
      <c r="D131" s="351"/>
      <c r="E131" s="351"/>
      <c r="F131" s="342"/>
      <c r="G131" s="348"/>
      <c r="H131" s="348"/>
      <c r="I131" s="375"/>
      <c r="J131" s="377"/>
      <c r="K131" s="372"/>
      <c r="L131" s="345"/>
      <c r="M131" s="192" t="s">
        <v>164</v>
      </c>
      <c r="N131" s="180" t="s">
        <v>165</v>
      </c>
      <c r="O131" s="197"/>
      <c r="P131" s="197"/>
      <c r="Q131" s="348"/>
      <c r="R131" s="197"/>
      <c r="S131" s="198"/>
    </row>
    <row r="132" spans="1:19" ht="73.5" customHeight="1">
      <c r="A132" s="336"/>
      <c r="B132" s="339"/>
      <c r="C132" s="342"/>
      <c r="D132" s="351"/>
      <c r="E132" s="351"/>
      <c r="F132" s="342"/>
      <c r="G132" s="348"/>
      <c r="H132" s="348"/>
      <c r="I132" s="375"/>
      <c r="J132" s="377"/>
      <c r="K132" s="372"/>
      <c r="L132" s="345"/>
      <c r="M132" s="192" t="s">
        <v>166</v>
      </c>
      <c r="N132" s="171" t="s">
        <v>167</v>
      </c>
      <c r="O132" s="197"/>
      <c r="P132" s="197"/>
      <c r="Q132" s="348"/>
      <c r="R132" s="197"/>
      <c r="S132" s="198"/>
    </row>
    <row r="133" spans="1:19" ht="130.5" customHeight="1">
      <c r="A133" s="336"/>
      <c r="B133" s="339"/>
      <c r="C133" s="342"/>
      <c r="D133" s="351"/>
      <c r="E133" s="351"/>
      <c r="F133" s="342"/>
      <c r="G133" s="348"/>
      <c r="H133" s="348"/>
      <c r="I133" s="375"/>
      <c r="J133" s="377"/>
      <c r="K133" s="372"/>
      <c r="L133" s="345"/>
      <c r="M133" s="192" t="s">
        <v>168</v>
      </c>
      <c r="N133" s="171" t="s">
        <v>169</v>
      </c>
      <c r="O133" s="197"/>
      <c r="P133" s="197"/>
      <c r="Q133" s="348"/>
      <c r="R133" s="197"/>
      <c r="S133" s="198"/>
    </row>
    <row r="134" spans="1:19" ht="75" customHeight="1">
      <c r="A134" s="336"/>
      <c r="B134" s="339"/>
      <c r="C134" s="342"/>
      <c r="D134" s="351"/>
      <c r="E134" s="351"/>
      <c r="F134" s="342"/>
      <c r="G134" s="348"/>
      <c r="H134" s="348"/>
      <c r="I134" s="375"/>
      <c r="J134" s="377"/>
      <c r="K134" s="372"/>
      <c r="L134" s="345"/>
      <c r="M134" s="192" t="s">
        <v>170</v>
      </c>
      <c r="N134" s="171" t="s">
        <v>171</v>
      </c>
      <c r="O134" s="133"/>
      <c r="P134" s="133"/>
      <c r="Q134" s="348"/>
      <c r="R134" s="133"/>
      <c r="S134" s="39"/>
    </row>
    <row r="135" spans="1:19" ht="105" customHeight="1">
      <c r="A135" s="336"/>
      <c r="B135" s="339"/>
      <c r="C135" s="342"/>
      <c r="D135" s="351"/>
      <c r="E135" s="351"/>
      <c r="F135" s="342"/>
      <c r="G135" s="348"/>
      <c r="H135" s="348"/>
      <c r="I135" s="375"/>
      <c r="J135" s="377"/>
      <c r="K135" s="372"/>
      <c r="L135" s="345"/>
      <c r="M135" s="192" t="s">
        <v>172</v>
      </c>
      <c r="N135" s="171" t="s">
        <v>176</v>
      </c>
      <c r="O135" s="133"/>
      <c r="P135" s="133"/>
      <c r="Q135" s="348"/>
      <c r="R135" s="133"/>
      <c r="S135" s="39"/>
    </row>
    <row r="136" spans="1:19" ht="227.25" customHeight="1">
      <c r="A136" s="336"/>
      <c r="B136" s="339"/>
      <c r="C136" s="342"/>
      <c r="D136" s="351"/>
      <c r="E136" s="351"/>
      <c r="F136" s="342"/>
      <c r="G136" s="348"/>
      <c r="H136" s="348"/>
      <c r="I136" s="375"/>
      <c r="J136" s="377"/>
      <c r="K136" s="372"/>
      <c r="L136" s="345"/>
      <c r="M136" s="192" t="s">
        <v>173</v>
      </c>
      <c r="N136" s="171" t="s">
        <v>174</v>
      </c>
      <c r="O136" s="133"/>
      <c r="P136" s="133"/>
      <c r="Q136" s="348"/>
      <c r="R136" s="133"/>
      <c r="S136" s="39"/>
    </row>
    <row r="137" spans="1:19" ht="78.75" customHeight="1">
      <c r="A137" s="337"/>
      <c r="B137" s="340"/>
      <c r="C137" s="343"/>
      <c r="D137" s="352"/>
      <c r="E137" s="352"/>
      <c r="F137" s="343"/>
      <c r="G137" s="349"/>
      <c r="H137" s="349"/>
      <c r="I137" s="376"/>
      <c r="J137" s="377"/>
      <c r="K137" s="373"/>
      <c r="L137" s="346"/>
      <c r="M137" s="192" t="s">
        <v>175</v>
      </c>
      <c r="N137" s="171" t="s">
        <v>177</v>
      </c>
      <c r="O137" s="133"/>
      <c r="P137" s="133"/>
      <c r="Q137" s="349"/>
      <c r="R137" s="133"/>
      <c r="S137" s="39"/>
    </row>
    <row r="138" spans="1:19" ht="26.25" customHeight="1">
      <c r="A138" s="3">
        <v>2</v>
      </c>
      <c r="B138" s="30" t="s">
        <v>308</v>
      </c>
      <c r="C138" s="67"/>
      <c r="D138" s="73"/>
      <c r="E138" s="73"/>
      <c r="F138" s="73"/>
      <c r="G138" s="74"/>
      <c r="H138" s="74"/>
      <c r="I138" s="255"/>
      <c r="J138" s="74"/>
      <c r="K138" s="281"/>
      <c r="L138" s="27"/>
      <c r="M138" s="27"/>
      <c r="N138" s="27"/>
      <c r="O138" s="27"/>
      <c r="P138" s="27"/>
      <c r="Q138" s="27"/>
      <c r="R138" s="27"/>
      <c r="S138" s="26"/>
    </row>
    <row r="139" spans="1:19" ht="18" customHeight="1">
      <c r="A139" s="3">
        <v>3</v>
      </c>
      <c r="B139" s="45" t="s">
        <v>391</v>
      </c>
      <c r="C139" s="73"/>
      <c r="D139" s="73"/>
      <c r="E139" s="73"/>
      <c r="F139" s="73"/>
      <c r="G139" s="74"/>
      <c r="H139" s="74"/>
      <c r="I139" s="255"/>
      <c r="J139" s="74"/>
      <c r="K139" s="281"/>
      <c r="L139" s="27"/>
      <c r="M139" s="27"/>
      <c r="N139" s="27"/>
      <c r="O139" s="27"/>
      <c r="P139" s="27"/>
      <c r="Q139" s="27"/>
      <c r="R139" s="27"/>
      <c r="S139" s="26"/>
    </row>
    <row r="140" spans="1:19" ht="24.75" customHeight="1">
      <c r="A140" s="8" t="s">
        <v>285</v>
      </c>
      <c r="B140" s="35" t="s">
        <v>265</v>
      </c>
      <c r="C140" s="65">
        <f>SUM(C141:C142)</f>
        <v>1527.5</v>
      </c>
      <c r="D140" s="65">
        <f>SUM(D141:D142)</f>
        <v>0</v>
      </c>
      <c r="E140" s="65"/>
      <c r="F140" s="65"/>
      <c r="G140" s="8"/>
      <c r="H140" s="8">
        <f>SUM(H141:H142)</f>
        <v>1527.5</v>
      </c>
      <c r="I140" s="239"/>
      <c r="J140" s="8"/>
      <c r="K140" s="267"/>
      <c r="L140" s="9"/>
      <c r="M140" s="9"/>
      <c r="N140" s="9"/>
      <c r="O140" s="9"/>
      <c r="P140" s="9"/>
      <c r="Q140" s="8">
        <f>SUM(Q141:Q142)</f>
        <v>1527.5</v>
      </c>
      <c r="R140" s="9"/>
      <c r="S140" s="14"/>
    </row>
    <row r="141" spans="1:19" ht="102.75" customHeight="1">
      <c r="A141" s="10">
        <v>1</v>
      </c>
      <c r="B141" s="48" t="s">
        <v>193</v>
      </c>
      <c r="C141" s="205">
        <v>1527.5</v>
      </c>
      <c r="D141" s="206"/>
      <c r="E141" s="206"/>
      <c r="F141" s="206"/>
      <c r="G141" s="207"/>
      <c r="H141" s="207">
        <v>1527.5</v>
      </c>
      <c r="I141" s="241"/>
      <c r="J141" s="3"/>
      <c r="K141" s="270" t="s">
        <v>195</v>
      </c>
      <c r="L141" s="39" t="s">
        <v>197</v>
      </c>
      <c r="M141" s="6" t="s">
        <v>198</v>
      </c>
      <c r="N141" s="39" t="s">
        <v>196</v>
      </c>
      <c r="O141" s="5"/>
      <c r="P141" s="5"/>
      <c r="Q141" s="3">
        <v>1527.5</v>
      </c>
      <c r="R141" s="5"/>
      <c r="S141" s="25" t="s">
        <v>200</v>
      </c>
    </row>
    <row r="142" spans="1:19" ht="24.75" customHeight="1">
      <c r="A142" s="10">
        <v>2</v>
      </c>
      <c r="B142" s="48" t="s">
        <v>371</v>
      </c>
      <c r="C142" s="76"/>
      <c r="D142" s="68"/>
      <c r="E142" s="68"/>
      <c r="F142" s="68"/>
      <c r="G142" s="3"/>
      <c r="H142" s="3"/>
      <c r="I142" s="241"/>
      <c r="J142" s="3"/>
      <c r="K142" s="269"/>
      <c r="L142" s="5"/>
      <c r="M142" s="5"/>
      <c r="N142" s="5"/>
      <c r="O142" s="5"/>
      <c r="P142" s="5"/>
      <c r="Q142" s="5"/>
      <c r="R142" s="5"/>
      <c r="S142" s="26"/>
    </row>
    <row r="143" spans="1:19" ht="24.75" customHeight="1">
      <c r="A143" s="8" t="s">
        <v>286</v>
      </c>
      <c r="B143" s="35" t="s">
        <v>267</v>
      </c>
      <c r="C143" s="65">
        <f>SUM(C144:C145)</f>
        <v>0</v>
      </c>
      <c r="D143" s="65">
        <f>SUM(D144:D145)</f>
        <v>0</v>
      </c>
      <c r="E143" s="65"/>
      <c r="F143" s="65"/>
      <c r="G143" s="8"/>
      <c r="H143" s="8"/>
      <c r="I143" s="239"/>
      <c r="J143" s="8"/>
      <c r="K143" s="267"/>
      <c r="L143" s="9"/>
      <c r="M143" s="9"/>
      <c r="N143" s="9"/>
      <c r="O143" s="9"/>
      <c r="P143" s="9"/>
      <c r="Q143" s="9"/>
      <c r="R143" s="9"/>
      <c r="S143" s="14"/>
    </row>
    <row r="144" spans="1:19" s="12" customFormat="1" ht="18" customHeight="1">
      <c r="A144" s="11">
        <v>1</v>
      </c>
      <c r="B144" s="25" t="s">
        <v>314</v>
      </c>
      <c r="C144" s="78"/>
      <c r="D144" s="78"/>
      <c r="E144" s="78"/>
      <c r="F144" s="78"/>
      <c r="G144" s="34"/>
      <c r="H144" s="11"/>
      <c r="I144" s="257"/>
      <c r="J144" s="11"/>
      <c r="K144" s="283"/>
      <c r="L144" s="7"/>
      <c r="M144" s="7"/>
      <c r="N144" s="7"/>
      <c r="O144" s="7"/>
      <c r="P144" s="7"/>
      <c r="Q144" s="7"/>
      <c r="R144" s="7"/>
      <c r="S144" s="7"/>
    </row>
    <row r="145" spans="1:19" s="12" customFormat="1" ht="18" customHeight="1">
      <c r="A145" s="11">
        <v>2</v>
      </c>
      <c r="B145" s="6" t="s">
        <v>390</v>
      </c>
      <c r="C145" s="78"/>
      <c r="D145" s="78"/>
      <c r="E145" s="78"/>
      <c r="F145" s="78"/>
      <c r="G145" s="34"/>
      <c r="H145" s="11"/>
      <c r="I145" s="257"/>
      <c r="J145" s="11"/>
      <c r="K145" s="283"/>
      <c r="L145" s="7"/>
      <c r="M145" s="7"/>
      <c r="N145" s="7"/>
      <c r="O145" s="7"/>
      <c r="P145" s="7"/>
      <c r="Q145" s="7"/>
      <c r="R145" s="7"/>
      <c r="S145" s="7"/>
    </row>
    <row r="146" spans="1:19" ht="24.75" customHeight="1">
      <c r="A146" s="8" t="s">
        <v>287</v>
      </c>
      <c r="B146" s="35" t="s">
        <v>268</v>
      </c>
      <c r="C146" s="234">
        <f>SUM(C147:C149)</f>
        <v>2172.75</v>
      </c>
      <c r="D146" s="137">
        <f>SUM(D147:D149)</f>
        <v>0</v>
      </c>
      <c r="E146" s="65"/>
      <c r="F146" s="65"/>
      <c r="G146" s="230">
        <f>SUM(G147:G149)</f>
        <v>613</v>
      </c>
      <c r="H146" s="230">
        <f>SUM(H147:H149)</f>
        <v>724</v>
      </c>
      <c r="I146" s="239"/>
      <c r="J146" s="231">
        <f>SUM(J147:J149)</f>
        <v>835.75</v>
      </c>
      <c r="K146" s="267"/>
      <c r="L146" s="9"/>
      <c r="M146" s="9"/>
      <c r="N146" s="9"/>
      <c r="O146" s="9"/>
      <c r="P146" s="9"/>
      <c r="Q146" s="231">
        <f>SUM(Q147:Q149)</f>
        <v>2172.75</v>
      </c>
      <c r="R146" s="9"/>
      <c r="S146" s="14"/>
    </row>
    <row r="147" spans="1:19" ht="409.5" customHeight="1">
      <c r="A147" s="62">
        <v>1</v>
      </c>
      <c r="B147" s="47" t="s">
        <v>89</v>
      </c>
      <c r="C147" s="181">
        <v>1337</v>
      </c>
      <c r="D147" s="182"/>
      <c r="E147" s="182"/>
      <c r="F147" s="181"/>
      <c r="G147" s="181">
        <v>613</v>
      </c>
      <c r="H147" s="181">
        <v>724</v>
      </c>
      <c r="I147" s="258"/>
      <c r="J147" s="182"/>
      <c r="K147" s="284" t="s">
        <v>84</v>
      </c>
      <c r="L147" s="183" t="s">
        <v>85</v>
      </c>
      <c r="M147" s="184" t="s">
        <v>86</v>
      </c>
      <c r="N147" s="185" t="s">
        <v>87</v>
      </c>
      <c r="O147" s="186"/>
      <c r="P147" s="187"/>
      <c r="Q147" s="181">
        <v>1337</v>
      </c>
      <c r="R147" s="187"/>
      <c r="S147" s="188" t="s">
        <v>88</v>
      </c>
    </row>
    <row r="148" spans="1:19" ht="250.5" customHeight="1">
      <c r="A148" s="63">
        <v>2</v>
      </c>
      <c r="B148" s="47" t="s">
        <v>201</v>
      </c>
      <c r="C148" s="127">
        <v>835.75</v>
      </c>
      <c r="D148" s="125"/>
      <c r="E148" s="125"/>
      <c r="F148" s="126"/>
      <c r="G148" s="125"/>
      <c r="H148" s="125"/>
      <c r="I148" s="259"/>
      <c r="J148" s="127">
        <v>835.75</v>
      </c>
      <c r="K148" s="285" t="s">
        <v>84</v>
      </c>
      <c r="L148" s="190" t="s">
        <v>90</v>
      </c>
      <c r="M148" s="190" t="s">
        <v>91</v>
      </c>
      <c r="N148" s="189" t="s">
        <v>92</v>
      </c>
      <c r="O148" s="123"/>
      <c r="P148" s="123"/>
      <c r="Q148" s="127">
        <v>835.75</v>
      </c>
      <c r="R148" s="124"/>
      <c r="S148" s="122" t="s">
        <v>93</v>
      </c>
    </row>
    <row r="149" spans="1:19" ht="25.5" customHeight="1">
      <c r="A149" s="63">
        <v>3</v>
      </c>
      <c r="B149" s="6" t="s">
        <v>390</v>
      </c>
      <c r="C149" s="67"/>
      <c r="D149" s="68"/>
      <c r="E149" s="68"/>
      <c r="F149" s="68"/>
      <c r="G149" s="68"/>
      <c r="H149" s="68"/>
      <c r="I149" s="260"/>
      <c r="J149" s="68"/>
      <c r="K149" s="286"/>
      <c r="L149" s="4"/>
      <c r="M149" s="4"/>
      <c r="N149" s="4"/>
      <c r="O149" s="4"/>
      <c r="P149" s="4"/>
      <c r="Q149" s="4"/>
      <c r="R149" s="4"/>
      <c r="S149" s="4"/>
    </row>
    <row r="150" spans="1:19" ht="24.75" customHeight="1">
      <c r="A150" s="8" t="s">
        <v>288</v>
      </c>
      <c r="B150" s="35" t="s">
        <v>269</v>
      </c>
      <c r="C150" s="65">
        <f>SUM(C151:C153)</f>
        <v>0</v>
      </c>
      <c r="D150" s="65">
        <f>SUM(D151:D153)</f>
        <v>0</v>
      </c>
      <c r="E150" s="65"/>
      <c r="F150" s="65"/>
      <c r="G150" s="8"/>
      <c r="H150" s="8"/>
      <c r="I150" s="239"/>
      <c r="J150" s="8"/>
      <c r="K150" s="267"/>
      <c r="L150" s="9"/>
      <c r="M150" s="9"/>
      <c r="N150" s="9"/>
      <c r="O150" s="9"/>
      <c r="P150" s="9"/>
      <c r="Q150" s="9"/>
      <c r="R150" s="9"/>
      <c r="S150" s="14"/>
    </row>
    <row r="151" spans="1:19" ht="24.75" customHeight="1">
      <c r="A151" s="216">
        <v>1</v>
      </c>
      <c r="B151" s="30" t="s">
        <v>309</v>
      </c>
      <c r="C151" s="199"/>
      <c r="D151" s="199"/>
      <c r="E151" s="199"/>
      <c r="F151" s="199"/>
      <c r="G151" s="200"/>
      <c r="H151" s="200"/>
      <c r="I151" s="240"/>
      <c r="J151" s="200"/>
      <c r="K151" s="268"/>
      <c r="L151" s="201"/>
      <c r="M151" s="201"/>
      <c r="N151" s="201"/>
      <c r="O151" s="201"/>
      <c r="P151" s="201"/>
      <c r="Q151" s="201"/>
      <c r="R151" s="201"/>
      <c r="S151" s="140"/>
    </row>
    <row r="152" spans="1:19" ht="18" customHeight="1">
      <c r="A152" s="88">
        <v>2</v>
      </c>
      <c r="B152" s="30" t="s">
        <v>310</v>
      </c>
      <c r="C152" s="77"/>
      <c r="D152" s="34"/>
      <c r="E152" s="34"/>
      <c r="F152" s="34"/>
      <c r="G152" s="79"/>
      <c r="H152" s="79"/>
      <c r="I152" s="261"/>
      <c r="J152" s="79"/>
      <c r="K152" s="287"/>
      <c r="L152" s="32"/>
      <c r="M152" s="32"/>
      <c r="N152" s="32"/>
      <c r="O152" s="32"/>
      <c r="P152" s="32"/>
      <c r="Q152" s="32"/>
      <c r="R152" s="32"/>
      <c r="S152" s="21"/>
    </row>
    <row r="153" spans="1:19" ht="18" customHeight="1">
      <c r="A153" s="88">
        <v>3</v>
      </c>
      <c r="B153" s="30" t="s">
        <v>311</v>
      </c>
      <c r="C153" s="77"/>
      <c r="D153" s="34"/>
      <c r="E153" s="34"/>
      <c r="F153" s="34"/>
      <c r="G153" s="79"/>
      <c r="H153" s="79"/>
      <c r="I153" s="261"/>
      <c r="J153" s="79"/>
      <c r="K153" s="287"/>
      <c r="L153" s="32"/>
      <c r="M153" s="32"/>
      <c r="N153" s="32"/>
      <c r="O153" s="32"/>
      <c r="P153" s="32"/>
      <c r="Q153" s="32"/>
      <c r="R153" s="32"/>
      <c r="S153" s="39"/>
    </row>
    <row r="154" spans="1:19" ht="24.75" customHeight="1">
      <c r="A154" s="8" t="s">
        <v>289</v>
      </c>
      <c r="B154" s="35" t="s">
        <v>270</v>
      </c>
      <c r="C154" s="65">
        <f>SUM(C155:C158)</f>
        <v>200</v>
      </c>
      <c r="D154" s="65">
        <f>SUM(D155:D158)</f>
        <v>0</v>
      </c>
      <c r="E154" s="65"/>
      <c r="F154" s="65"/>
      <c r="G154" s="8"/>
      <c r="H154" s="8">
        <f>SUM(H155:H158)</f>
        <v>200</v>
      </c>
      <c r="I154" s="239"/>
      <c r="J154" s="8"/>
      <c r="K154" s="267"/>
      <c r="L154" s="9"/>
      <c r="M154" s="9"/>
      <c r="N154" s="9"/>
      <c r="O154" s="9"/>
      <c r="P154" s="8">
        <f>SUM(P155:P158)</f>
        <v>40</v>
      </c>
      <c r="Q154" s="8">
        <f>SUM(Q155:Q158)</f>
        <v>160</v>
      </c>
      <c r="R154" s="9"/>
      <c r="S154" s="14"/>
    </row>
    <row r="155" spans="1:19" ht="131.25" customHeight="1">
      <c r="A155" s="368">
        <v>1</v>
      </c>
      <c r="B155" s="365" t="s">
        <v>312</v>
      </c>
      <c r="C155" s="212">
        <v>100</v>
      </c>
      <c r="D155" s="213"/>
      <c r="E155" s="213"/>
      <c r="F155" s="213"/>
      <c r="G155" s="214"/>
      <c r="H155" s="214">
        <v>100</v>
      </c>
      <c r="I155" s="262"/>
      <c r="J155" s="298"/>
      <c r="K155" s="298" t="s">
        <v>222</v>
      </c>
      <c r="L155" s="140" t="s">
        <v>223</v>
      </c>
      <c r="M155" s="140" t="s">
        <v>224</v>
      </c>
      <c r="N155" s="140" t="s">
        <v>192</v>
      </c>
      <c r="O155" s="143"/>
      <c r="P155" s="143"/>
      <c r="Q155" s="143">
        <v>100</v>
      </c>
      <c r="R155" s="143"/>
      <c r="S155" s="215" t="s">
        <v>225</v>
      </c>
    </row>
    <row r="156" spans="1:19" ht="207.75" customHeight="1">
      <c r="A156" s="369"/>
      <c r="B156" s="366"/>
      <c r="C156" s="213">
        <v>40</v>
      </c>
      <c r="D156" s="213"/>
      <c r="E156" s="213"/>
      <c r="F156" s="213"/>
      <c r="G156" s="214"/>
      <c r="H156" s="214">
        <v>40</v>
      </c>
      <c r="I156" s="262"/>
      <c r="J156" s="298"/>
      <c r="K156" s="298" t="s">
        <v>222</v>
      </c>
      <c r="L156" s="140" t="s">
        <v>226</v>
      </c>
      <c r="M156" s="140" t="s">
        <v>227</v>
      </c>
      <c r="N156" s="215" t="s">
        <v>72</v>
      </c>
      <c r="O156" s="143"/>
      <c r="P156" s="143">
        <v>40</v>
      </c>
      <c r="Q156" s="143"/>
      <c r="R156" s="143"/>
      <c r="S156" s="215" t="s">
        <v>73</v>
      </c>
    </row>
    <row r="157" spans="1:19" ht="362.25" customHeight="1">
      <c r="A157" s="370"/>
      <c r="B157" s="367"/>
      <c r="C157" s="213">
        <v>60</v>
      </c>
      <c r="D157" s="213"/>
      <c r="E157" s="213"/>
      <c r="F157" s="213"/>
      <c r="G157" s="214"/>
      <c r="H157" s="214">
        <v>60</v>
      </c>
      <c r="I157" s="262"/>
      <c r="J157" s="297"/>
      <c r="K157" s="298" t="s">
        <v>222</v>
      </c>
      <c r="L157" s="295" t="s">
        <v>228</v>
      </c>
      <c r="M157" s="140" t="s">
        <v>74</v>
      </c>
      <c r="N157" s="140" t="s">
        <v>75</v>
      </c>
      <c r="O157" s="143"/>
      <c r="P157" s="143"/>
      <c r="Q157" s="143">
        <v>60</v>
      </c>
      <c r="R157" s="143"/>
      <c r="S157" s="215" t="s">
        <v>76</v>
      </c>
    </row>
    <row r="158" spans="1:19" ht="18" customHeight="1">
      <c r="A158" s="3">
        <v>2</v>
      </c>
      <c r="B158" s="6" t="s">
        <v>390</v>
      </c>
      <c r="C158" s="67"/>
      <c r="D158" s="68"/>
      <c r="E158" s="68"/>
      <c r="F158" s="68"/>
      <c r="G158" s="3"/>
      <c r="H158" s="3"/>
      <c r="I158" s="241"/>
      <c r="J158" s="232"/>
      <c r="K158" s="296"/>
      <c r="L158" s="5"/>
      <c r="M158" s="5"/>
      <c r="N158" s="5"/>
      <c r="O158" s="5"/>
      <c r="P158" s="5"/>
      <c r="Q158" s="5"/>
      <c r="R158" s="5"/>
      <c r="S158" s="5"/>
    </row>
    <row r="159" spans="1:19" ht="24.75" customHeight="1">
      <c r="A159" s="8" t="s">
        <v>290</v>
      </c>
      <c r="B159" s="35" t="s">
        <v>271</v>
      </c>
      <c r="C159" s="65">
        <f>SUM(C160:C161)</f>
        <v>0</v>
      </c>
      <c r="D159" s="65">
        <f>SUM(D160:D161)</f>
        <v>0</v>
      </c>
      <c r="E159" s="65"/>
      <c r="F159" s="65"/>
      <c r="G159" s="8"/>
      <c r="H159" s="8"/>
      <c r="I159" s="239"/>
      <c r="J159" s="8"/>
      <c r="K159" s="267"/>
      <c r="L159" s="9"/>
      <c r="M159" s="9"/>
      <c r="N159" s="9"/>
      <c r="O159" s="9"/>
      <c r="P159" s="9"/>
      <c r="Q159" s="9"/>
      <c r="R159" s="9"/>
      <c r="S159" s="14"/>
    </row>
    <row r="160" spans="1:19" ht="18" customHeight="1">
      <c r="A160" s="3">
        <v>1</v>
      </c>
      <c r="B160" s="30" t="s">
        <v>339</v>
      </c>
      <c r="C160" s="68"/>
      <c r="D160" s="68"/>
      <c r="E160" s="68"/>
      <c r="F160" s="68"/>
      <c r="G160" s="3"/>
      <c r="H160" s="3"/>
      <c r="I160" s="241"/>
      <c r="J160" s="3"/>
      <c r="K160" s="269"/>
      <c r="L160" s="5"/>
      <c r="M160" s="5"/>
      <c r="N160" s="5"/>
      <c r="O160" s="5"/>
      <c r="P160" s="5"/>
      <c r="Q160" s="5"/>
      <c r="R160" s="5"/>
      <c r="S160" s="5"/>
    </row>
    <row r="161" spans="1:19" ht="18" customHeight="1">
      <c r="A161" s="3">
        <v>2</v>
      </c>
      <c r="B161" s="6" t="s">
        <v>390</v>
      </c>
      <c r="C161" s="68"/>
      <c r="D161" s="68"/>
      <c r="E161" s="68"/>
      <c r="F161" s="68"/>
      <c r="G161" s="3"/>
      <c r="H161" s="3"/>
      <c r="I161" s="241"/>
      <c r="J161" s="3"/>
      <c r="K161" s="269"/>
      <c r="L161" s="5"/>
      <c r="M161" s="5"/>
      <c r="N161" s="5"/>
      <c r="O161" s="5"/>
      <c r="P161" s="5"/>
      <c r="Q161" s="5"/>
      <c r="R161" s="5"/>
      <c r="S161" s="5"/>
    </row>
    <row r="162" spans="1:19" ht="24.75" customHeight="1">
      <c r="A162" s="8" t="s">
        <v>291</v>
      </c>
      <c r="B162" s="35" t="s">
        <v>272</v>
      </c>
      <c r="C162" s="80">
        <f>SUM(C163:C164)</f>
        <v>0</v>
      </c>
      <c r="D162" s="80">
        <f>SUM(D163:D164)</f>
        <v>0</v>
      </c>
      <c r="E162" s="80"/>
      <c r="F162" s="80"/>
      <c r="G162" s="8"/>
      <c r="H162" s="8"/>
      <c r="I162" s="239"/>
      <c r="J162" s="8"/>
      <c r="K162" s="267"/>
      <c r="L162" s="9"/>
      <c r="M162" s="9"/>
      <c r="N162" s="9"/>
      <c r="O162" s="9"/>
      <c r="P162" s="9"/>
      <c r="Q162" s="9"/>
      <c r="R162" s="9"/>
      <c r="S162" s="14"/>
    </row>
    <row r="163" spans="1:19" ht="18" customHeight="1">
      <c r="A163" s="3">
        <v>1</v>
      </c>
      <c r="B163" s="30" t="s">
        <v>313</v>
      </c>
      <c r="C163" s="68"/>
      <c r="D163" s="68"/>
      <c r="E163" s="68"/>
      <c r="F163" s="68"/>
      <c r="G163" s="3"/>
      <c r="H163" s="3"/>
      <c r="I163" s="241"/>
      <c r="J163" s="3"/>
      <c r="K163" s="269"/>
      <c r="L163" s="5"/>
      <c r="M163" s="5"/>
      <c r="N163" s="5"/>
      <c r="O163" s="5"/>
      <c r="P163" s="5"/>
      <c r="Q163" s="5"/>
      <c r="R163" s="5"/>
      <c r="S163" s="6"/>
    </row>
    <row r="164" spans="1:19" ht="18" customHeight="1">
      <c r="A164" s="3">
        <v>2</v>
      </c>
      <c r="B164" s="30"/>
      <c r="C164" s="68"/>
      <c r="D164" s="68"/>
      <c r="E164" s="68"/>
      <c r="F164" s="68"/>
      <c r="G164" s="3"/>
      <c r="H164" s="3"/>
      <c r="I164" s="241"/>
      <c r="J164" s="3"/>
      <c r="K164" s="269"/>
      <c r="L164" s="5"/>
      <c r="M164" s="5"/>
      <c r="N164" s="5"/>
      <c r="O164" s="5"/>
      <c r="P164" s="5"/>
      <c r="Q164" s="5"/>
      <c r="R164" s="5"/>
      <c r="S164" s="6"/>
    </row>
    <row r="165" spans="1:19" ht="30" customHeight="1">
      <c r="A165" s="8" t="s">
        <v>292</v>
      </c>
      <c r="B165" s="35" t="s">
        <v>273</v>
      </c>
      <c r="C165" s="65">
        <f>SUM(C166:C177)</f>
        <v>0</v>
      </c>
      <c r="D165" s="65">
        <f>SUM(D166:D177)</f>
        <v>0</v>
      </c>
      <c r="E165" s="65"/>
      <c r="F165" s="65"/>
      <c r="G165" s="8"/>
      <c r="H165" s="8"/>
      <c r="I165" s="239"/>
      <c r="J165" s="8"/>
      <c r="K165" s="267"/>
      <c r="L165" s="9"/>
      <c r="M165" s="9"/>
      <c r="N165" s="9"/>
      <c r="O165" s="9"/>
      <c r="P165" s="9"/>
      <c r="Q165" s="9"/>
      <c r="R165" s="9"/>
      <c r="S165" s="14"/>
    </row>
    <row r="166" spans="1:19" ht="18" customHeight="1">
      <c r="A166" s="10">
        <v>1</v>
      </c>
      <c r="B166" s="33" t="s">
        <v>299</v>
      </c>
      <c r="C166" s="77"/>
      <c r="D166" s="34"/>
      <c r="E166" s="34"/>
      <c r="F166" s="34"/>
      <c r="G166" s="79"/>
      <c r="H166" s="79"/>
      <c r="I166" s="261"/>
      <c r="J166" s="79"/>
      <c r="K166" s="287"/>
      <c r="L166" s="32"/>
      <c r="M166" s="32"/>
      <c r="N166" s="32"/>
      <c r="O166" s="32"/>
      <c r="P166" s="32"/>
      <c r="Q166" s="32"/>
      <c r="R166" s="32"/>
      <c r="S166" s="6"/>
    </row>
    <row r="167" spans="1:19" ht="18" customHeight="1">
      <c r="A167" s="10">
        <v>2</v>
      </c>
      <c r="B167" s="33" t="s">
        <v>316</v>
      </c>
      <c r="C167" s="77"/>
      <c r="D167" s="34"/>
      <c r="E167" s="34"/>
      <c r="F167" s="34"/>
      <c r="G167" s="79"/>
      <c r="H167" s="79"/>
      <c r="I167" s="261"/>
      <c r="J167" s="79"/>
      <c r="K167" s="287"/>
      <c r="L167" s="32"/>
      <c r="M167" s="32"/>
      <c r="N167" s="32"/>
      <c r="O167" s="32"/>
      <c r="P167" s="32"/>
      <c r="Q167" s="32"/>
      <c r="R167" s="32"/>
      <c r="S167" s="22"/>
    </row>
    <row r="168" spans="1:19" ht="18" customHeight="1">
      <c r="A168" s="10">
        <v>3</v>
      </c>
      <c r="B168" s="33" t="s">
        <v>317</v>
      </c>
      <c r="C168" s="77"/>
      <c r="D168" s="34"/>
      <c r="E168" s="34"/>
      <c r="F168" s="34"/>
      <c r="G168" s="79"/>
      <c r="H168" s="79"/>
      <c r="I168" s="261"/>
      <c r="J168" s="79"/>
      <c r="K168" s="287"/>
      <c r="L168" s="32"/>
      <c r="M168" s="32"/>
      <c r="N168" s="32"/>
      <c r="O168" s="32"/>
      <c r="P168" s="32"/>
      <c r="Q168" s="32"/>
      <c r="R168" s="32"/>
      <c r="S168" s="22"/>
    </row>
    <row r="169" spans="1:19" ht="21" customHeight="1">
      <c r="A169" s="10">
        <v>4</v>
      </c>
      <c r="B169" s="33" t="s">
        <v>318</v>
      </c>
      <c r="C169" s="77"/>
      <c r="D169" s="34"/>
      <c r="E169" s="34"/>
      <c r="F169" s="34"/>
      <c r="G169" s="79"/>
      <c r="H169" s="79"/>
      <c r="I169" s="261"/>
      <c r="J169" s="79"/>
      <c r="K169" s="287"/>
      <c r="L169" s="32"/>
      <c r="M169" s="32"/>
      <c r="N169" s="32"/>
      <c r="O169" s="32"/>
      <c r="P169" s="32"/>
      <c r="Q169" s="32"/>
      <c r="R169" s="32"/>
      <c r="S169" s="22"/>
    </row>
    <row r="170" spans="1:19" ht="18" customHeight="1">
      <c r="A170" s="10">
        <v>5</v>
      </c>
      <c r="B170" s="33" t="s">
        <v>319</v>
      </c>
      <c r="C170" s="77"/>
      <c r="D170" s="34"/>
      <c r="E170" s="34"/>
      <c r="F170" s="34"/>
      <c r="G170" s="79"/>
      <c r="H170" s="79"/>
      <c r="I170" s="261"/>
      <c r="J170" s="79"/>
      <c r="K170" s="287"/>
      <c r="L170" s="32"/>
      <c r="M170" s="32"/>
      <c r="N170" s="32"/>
      <c r="O170" s="32"/>
      <c r="P170" s="32"/>
      <c r="Q170" s="32"/>
      <c r="R170" s="32"/>
      <c r="S170" s="22"/>
    </row>
    <row r="171" spans="1:19" ht="18" customHeight="1">
      <c r="A171" s="10">
        <v>6</v>
      </c>
      <c r="B171" s="33" t="s">
        <v>320</v>
      </c>
      <c r="C171" s="77"/>
      <c r="D171" s="34"/>
      <c r="E171" s="34"/>
      <c r="F171" s="34"/>
      <c r="G171" s="79"/>
      <c r="H171" s="79"/>
      <c r="I171" s="261"/>
      <c r="J171" s="79"/>
      <c r="K171" s="287"/>
      <c r="L171" s="32"/>
      <c r="M171" s="32"/>
      <c r="N171" s="32"/>
      <c r="O171" s="32"/>
      <c r="P171" s="32"/>
      <c r="Q171" s="32"/>
      <c r="R171" s="32"/>
      <c r="S171" s="22"/>
    </row>
    <row r="172" spans="1:19" ht="18" customHeight="1">
      <c r="A172" s="10">
        <v>7</v>
      </c>
      <c r="B172" s="33" t="s">
        <v>321</v>
      </c>
      <c r="C172" s="77"/>
      <c r="D172" s="34"/>
      <c r="E172" s="34"/>
      <c r="F172" s="34"/>
      <c r="G172" s="79"/>
      <c r="H172" s="79"/>
      <c r="I172" s="261"/>
      <c r="J172" s="79"/>
      <c r="K172" s="287"/>
      <c r="L172" s="32"/>
      <c r="M172" s="32"/>
      <c r="N172" s="32"/>
      <c r="O172" s="32"/>
      <c r="P172" s="32"/>
      <c r="Q172" s="32"/>
      <c r="R172" s="32"/>
      <c r="S172" s="22"/>
    </row>
    <row r="173" spans="1:19" ht="18" customHeight="1">
      <c r="A173" s="10">
        <v>8</v>
      </c>
      <c r="B173" s="33" t="s">
        <v>322</v>
      </c>
      <c r="C173" s="77"/>
      <c r="D173" s="34"/>
      <c r="E173" s="34"/>
      <c r="F173" s="34"/>
      <c r="G173" s="79"/>
      <c r="H173" s="79"/>
      <c r="I173" s="261"/>
      <c r="J173" s="79"/>
      <c r="K173" s="287"/>
      <c r="L173" s="32"/>
      <c r="M173" s="32"/>
      <c r="N173" s="32"/>
      <c r="O173" s="32"/>
      <c r="P173" s="32"/>
      <c r="Q173" s="32"/>
      <c r="R173" s="32"/>
      <c r="S173" s="22"/>
    </row>
    <row r="174" spans="1:19" ht="18" customHeight="1">
      <c r="A174" s="10">
        <v>9</v>
      </c>
      <c r="B174" s="33" t="s">
        <v>323</v>
      </c>
      <c r="C174" s="77"/>
      <c r="D174" s="34"/>
      <c r="E174" s="34"/>
      <c r="F174" s="34"/>
      <c r="G174" s="79"/>
      <c r="H174" s="79"/>
      <c r="I174" s="261"/>
      <c r="J174" s="79"/>
      <c r="K174" s="287"/>
      <c r="L174" s="32"/>
      <c r="M174" s="32"/>
      <c r="N174" s="32"/>
      <c r="O174" s="32"/>
      <c r="P174" s="32"/>
      <c r="Q174" s="32"/>
      <c r="R174" s="32"/>
      <c r="S174" s="22"/>
    </row>
    <row r="175" spans="1:19" ht="18" customHeight="1">
      <c r="A175" s="10">
        <v>10</v>
      </c>
      <c r="B175" s="33" t="s">
        <v>324</v>
      </c>
      <c r="C175" s="77"/>
      <c r="D175" s="34"/>
      <c r="E175" s="34"/>
      <c r="F175" s="34"/>
      <c r="G175" s="79"/>
      <c r="H175" s="79"/>
      <c r="I175" s="261"/>
      <c r="J175" s="79"/>
      <c r="K175" s="287"/>
      <c r="L175" s="32"/>
      <c r="M175" s="32"/>
      <c r="N175" s="32"/>
      <c r="O175" s="32"/>
      <c r="P175" s="32"/>
      <c r="Q175" s="32"/>
      <c r="R175" s="32"/>
      <c r="S175" s="22"/>
    </row>
    <row r="176" spans="1:19" ht="18" customHeight="1">
      <c r="A176" s="10">
        <v>11</v>
      </c>
      <c r="B176" s="33" t="s">
        <v>325</v>
      </c>
      <c r="C176" s="77"/>
      <c r="D176" s="34"/>
      <c r="E176" s="34"/>
      <c r="F176" s="34"/>
      <c r="G176" s="79"/>
      <c r="H176" s="79"/>
      <c r="I176" s="261"/>
      <c r="J176" s="79"/>
      <c r="K176" s="287"/>
      <c r="L176" s="32"/>
      <c r="M176" s="32"/>
      <c r="N176" s="32"/>
      <c r="O176" s="32"/>
      <c r="P176" s="32"/>
      <c r="Q176" s="32"/>
      <c r="R176" s="32"/>
      <c r="S176" s="22"/>
    </row>
    <row r="177" spans="1:19" ht="18" customHeight="1">
      <c r="A177" s="10">
        <v>12</v>
      </c>
      <c r="B177" s="36" t="s">
        <v>326</v>
      </c>
      <c r="C177" s="77"/>
      <c r="D177" s="34"/>
      <c r="E177" s="34"/>
      <c r="F177" s="34"/>
      <c r="G177" s="79"/>
      <c r="H177" s="79"/>
      <c r="I177" s="261"/>
      <c r="J177" s="79"/>
      <c r="K177" s="287"/>
      <c r="L177" s="32"/>
      <c r="M177" s="32"/>
      <c r="N177" s="32"/>
      <c r="O177" s="32"/>
      <c r="P177" s="32"/>
      <c r="Q177" s="32"/>
      <c r="R177" s="32"/>
      <c r="S177" s="22"/>
    </row>
    <row r="178" spans="1:19" ht="24.75" customHeight="1">
      <c r="A178" s="8" t="s">
        <v>293</v>
      </c>
      <c r="B178" s="94" t="s">
        <v>274</v>
      </c>
      <c r="C178" s="65">
        <f>SUM(C179:C181)</f>
        <v>811.36</v>
      </c>
      <c r="D178" s="65">
        <f>SUM(D179:D181)</f>
        <v>0</v>
      </c>
      <c r="E178" s="65"/>
      <c r="F178" s="65"/>
      <c r="G178" s="8"/>
      <c r="H178" s="8"/>
      <c r="I178" s="239"/>
      <c r="J178" s="8">
        <f>SUM(J179:J181)</f>
        <v>811.36</v>
      </c>
      <c r="K178" s="267"/>
      <c r="L178" s="9"/>
      <c r="M178" s="9"/>
      <c r="N178" s="9"/>
      <c r="O178" s="9"/>
      <c r="P178" s="9"/>
      <c r="Q178" s="8">
        <f>SUM(Q179:Q181)</f>
        <v>811.36</v>
      </c>
      <c r="R178" s="9"/>
      <c r="S178" s="14"/>
    </row>
    <row r="179" spans="1:19" ht="110.25" customHeight="1">
      <c r="A179" s="10">
        <v>1</v>
      </c>
      <c r="B179" s="6" t="s">
        <v>398</v>
      </c>
      <c r="C179" s="203">
        <v>811.36</v>
      </c>
      <c r="D179" s="89"/>
      <c r="E179" s="89"/>
      <c r="F179" s="76"/>
      <c r="G179" s="82"/>
      <c r="H179" s="82"/>
      <c r="I179" s="263"/>
      <c r="J179" s="117">
        <v>811.36</v>
      </c>
      <c r="K179" s="270" t="s">
        <v>428</v>
      </c>
      <c r="L179" s="90" t="s">
        <v>394</v>
      </c>
      <c r="M179" s="90" t="s">
        <v>395</v>
      </c>
      <c r="N179" s="91" t="s">
        <v>397</v>
      </c>
      <c r="O179" s="82"/>
      <c r="P179" s="15"/>
      <c r="Q179" s="108">
        <v>811.36</v>
      </c>
      <c r="S179" s="46" t="s">
        <v>396</v>
      </c>
    </row>
    <row r="180" spans="1:19" ht="24" customHeight="1">
      <c r="A180" s="10">
        <v>2</v>
      </c>
      <c r="B180" s="48" t="s">
        <v>194</v>
      </c>
      <c r="C180" s="77"/>
      <c r="D180" s="81"/>
      <c r="E180" s="81"/>
      <c r="F180" s="81"/>
      <c r="G180" s="82"/>
      <c r="H180" s="82"/>
      <c r="I180" s="263"/>
      <c r="J180" s="82"/>
      <c r="K180" s="288"/>
      <c r="L180" s="15"/>
      <c r="M180" s="15"/>
      <c r="N180" s="15"/>
      <c r="O180" s="15"/>
      <c r="P180" s="15"/>
      <c r="Q180" s="15"/>
      <c r="R180" s="15"/>
      <c r="S180" s="23"/>
    </row>
    <row r="181" spans="1:19" ht="18" customHeight="1">
      <c r="A181" s="10">
        <v>3</v>
      </c>
      <c r="B181" s="30" t="s">
        <v>335</v>
      </c>
      <c r="C181" s="77"/>
      <c r="D181" s="81"/>
      <c r="E181" s="81"/>
      <c r="F181" s="81"/>
      <c r="G181" s="82"/>
      <c r="H181" s="82"/>
      <c r="I181" s="263"/>
      <c r="J181" s="82"/>
      <c r="K181" s="288"/>
      <c r="L181" s="15"/>
      <c r="M181" s="15"/>
      <c r="N181" s="15"/>
      <c r="O181" s="15"/>
      <c r="P181" s="15"/>
      <c r="Q181" s="15"/>
      <c r="R181" s="15"/>
      <c r="S181" s="23"/>
    </row>
    <row r="182" spans="1:19" ht="24.75" customHeight="1">
      <c r="A182" s="8" t="s">
        <v>294</v>
      </c>
      <c r="B182" s="94" t="s">
        <v>275</v>
      </c>
      <c r="C182" s="115">
        <f>SUM(C183:C187)</f>
        <v>594.2</v>
      </c>
      <c r="D182" s="115">
        <f>SUM(D183:D187)</f>
        <v>0</v>
      </c>
      <c r="E182" s="115"/>
      <c r="F182" s="115"/>
      <c r="G182" s="114"/>
      <c r="H182" s="114"/>
      <c r="I182" s="264"/>
      <c r="J182" s="114">
        <f>SUM(J183:J187)</f>
        <v>594.2</v>
      </c>
      <c r="K182" s="289"/>
      <c r="L182" s="116"/>
      <c r="M182" s="116"/>
      <c r="N182" s="116"/>
      <c r="O182" s="116"/>
      <c r="P182" s="9"/>
      <c r="Q182" s="8">
        <f>SUM(Q183:Q187)</f>
        <v>594.2</v>
      </c>
      <c r="R182" s="9"/>
      <c r="S182" s="14"/>
    </row>
    <row r="183" spans="1:19" ht="18" customHeight="1">
      <c r="A183" s="95">
        <v>1</v>
      </c>
      <c r="B183" s="6" t="s">
        <v>315</v>
      </c>
      <c r="C183" s="96"/>
      <c r="D183" s="97"/>
      <c r="E183" s="97"/>
      <c r="F183" s="97"/>
      <c r="G183" s="98"/>
      <c r="H183" s="98"/>
      <c r="I183" s="244"/>
      <c r="J183" s="98"/>
      <c r="K183" s="290"/>
      <c r="L183" s="39"/>
      <c r="M183" s="39"/>
      <c r="N183" s="39"/>
      <c r="O183" s="39"/>
      <c r="P183" s="39"/>
      <c r="Q183" s="5"/>
      <c r="R183" s="5"/>
      <c r="S183" s="23"/>
    </row>
    <row r="184" spans="1:19" ht="69.75" customHeight="1">
      <c r="A184" s="95">
        <v>2</v>
      </c>
      <c r="B184" s="107" t="s">
        <v>411</v>
      </c>
      <c r="C184" s="310">
        <v>12</v>
      </c>
      <c r="D184" s="310"/>
      <c r="E184" s="310"/>
      <c r="F184" s="310"/>
      <c r="G184" s="310"/>
      <c r="H184" s="310"/>
      <c r="I184" s="311"/>
      <c r="J184" s="307">
        <v>12</v>
      </c>
      <c r="K184" s="312" t="s">
        <v>399</v>
      </c>
      <c r="L184" s="315" t="s">
        <v>400</v>
      </c>
      <c r="M184" s="313" t="s">
        <v>401</v>
      </c>
      <c r="N184" s="313" t="s">
        <v>402</v>
      </c>
      <c r="O184" s="314"/>
      <c r="P184" s="314"/>
      <c r="Q184" s="314">
        <v>12</v>
      </c>
      <c r="S184" s="314" t="s">
        <v>403</v>
      </c>
    </row>
    <row r="185" spans="1:19" ht="216.75" customHeight="1">
      <c r="A185" s="95">
        <v>3</v>
      </c>
      <c r="B185" s="6" t="s">
        <v>411</v>
      </c>
      <c r="C185" s="100">
        <v>105</v>
      </c>
      <c r="D185" s="100"/>
      <c r="E185" s="100"/>
      <c r="F185" s="100"/>
      <c r="G185" s="100"/>
      <c r="H185" s="100"/>
      <c r="I185" s="100"/>
      <c r="J185" s="98">
        <v>105</v>
      </c>
      <c r="K185" s="101" t="s">
        <v>399</v>
      </c>
      <c r="L185" s="112" t="s">
        <v>404</v>
      </c>
      <c r="M185" s="102" t="s">
        <v>412</v>
      </c>
      <c r="N185" s="90" t="s">
        <v>405</v>
      </c>
      <c r="O185" s="92"/>
      <c r="P185" s="92"/>
      <c r="Q185" s="323">
        <v>105</v>
      </c>
      <c r="R185" s="5"/>
      <c r="S185" s="324" t="s">
        <v>403</v>
      </c>
    </row>
    <row r="186" spans="1:19" ht="372.75" customHeight="1">
      <c r="A186" s="309">
        <v>4</v>
      </c>
      <c r="B186" s="316" t="s">
        <v>411</v>
      </c>
      <c r="C186" s="317">
        <v>96</v>
      </c>
      <c r="D186" s="317"/>
      <c r="E186" s="317"/>
      <c r="F186" s="317"/>
      <c r="G186" s="317"/>
      <c r="H186" s="317"/>
      <c r="I186" s="318"/>
      <c r="J186" s="308">
        <v>96</v>
      </c>
      <c r="K186" s="319" t="s">
        <v>399</v>
      </c>
      <c r="L186" s="320" t="s">
        <v>406</v>
      </c>
      <c r="M186" s="321" t="s">
        <v>421</v>
      </c>
      <c r="N186" s="320" t="s">
        <v>407</v>
      </c>
      <c r="O186" s="322"/>
      <c r="P186" s="322"/>
      <c r="Q186" s="322">
        <v>96</v>
      </c>
      <c r="R186" s="325"/>
      <c r="S186" s="322" t="s">
        <v>403</v>
      </c>
    </row>
    <row r="187" spans="1:19" ht="409.5" customHeight="1">
      <c r="A187" s="95">
        <v>5</v>
      </c>
      <c r="B187" s="6" t="s">
        <v>411</v>
      </c>
      <c r="C187" s="90">
        <v>381.2</v>
      </c>
      <c r="D187" s="6"/>
      <c r="E187" s="6"/>
      <c r="F187" s="6"/>
      <c r="G187" s="39"/>
      <c r="H187" s="104"/>
      <c r="I187" s="6"/>
      <c r="J187" s="100">
        <v>381.2</v>
      </c>
      <c r="K187" s="101" t="s">
        <v>399</v>
      </c>
      <c r="L187" s="90" t="s">
        <v>408</v>
      </c>
      <c r="M187" s="103" t="s">
        <v>40</v>
      </c>
      <c r="N187" s="90" t="s">
        <v>409</v>
      </c>
      <c r="O187" s="99"/>
      <c r="P187" s="92"/>
      <c r="Q187" s="109">
        <v>381.2</v>
      </c>
      <c r="R187" s="5"/>
      <c r="S187" s="92" t="s">
        <v>410</v>
      </c>
    </row>
    <row r="188" spans="1:19" ht="24.75" customHeight="1">
      <c r="A188" s="58" t="s">
        <v>295</v>
      </c>
      <c r="B188" s="59" t="s">
        <v>334</v>
      </c>
      <c r="C188" s="75">
        <f>SUM(C189:C192)</f>
        <v>0</v>
      </c>
      <c r="D188" s="75">
        <f>SUM(D189:D192)</f>
        <v>0</v>
      </c>
      <c r="E188" s="75"/>
      <c r="F188" s="75"/>
      <c r="G188" s="58"/>
      <c r="H188" s="58"/>
      <c r="I188" s="250"/>
      <c r="J188" s="58"/>
      <c r="K188" s="276"/>
      <c r="L188" s="60"/>
      <c r="M188" s="60"/>
      <c r="N188" s="60"/>
      <c r="O188" s="60"/>
      <c r="P188" s="60"/>
      <c r="Q188" s="60"/>
      <c r="R188" s="60"/>
      <c r="S188" s="61"/>
    </row>
    <row r="189" spans="1:19" ht="18" customHeight="1">
      <c r="A189" s="34">
        <v>1</v>
      </c>
      <c r="B189" s="36" t="s">
        <v>327</v>
      </c>
      <c r="C189" s="83"/>
      <c r="D189" s="84"/>
      <c r="E189" s="84"/>
      <c r="F189" s="84"/>
      <c r="G189" s="85"/>
      <c r="H189" s="85"/>
      <c r="I189" s="265"/>
      <c r="J189" s="85"/>
      <c r="K189" s="291"/>
      <c r="L189" s="16"/>
      <c r="M189" s="16"/>
      <c r="N189" s="16"/>
      <c r="O189" s="16"/>
      <c r="P189" s="16"/>
      <c r="Q189" s="16"/>
      <c r="R189" s="16"/>
      <c r="S189" s="40"/>
    </row>
    <row r="190" spans="1:19" ht="18" customHeight="1">
      <c r="A190" s="34">
        <v>2</v>
      </c>
      <c r="B190" s="36" t="s">
        <v>328</v>
      </c>
      <c r="C190" s="83"/>
      <c r="D190" s="84"/>
      <c r="E190" s="84"/>
      <c r="F190" s="84"/>
      <c r="G190" s="85"/>
      <c r="H190" s="84"/>
      <c r="I190" s="265"/>
      <c r="J190" s="85"/>
      <c r="K190" s="292"/>
      <c r="L190" s="17"/>
      <c r="M190" s="17"/>
      <c r="N190" s="17"/>
      <c r="O190" s="17"/>
      <c r="P190" s="17"/>
      <c r="Q190" s="17"/>
      <c r="R190" s="17"/>
      <c r="S190" s="23"/>
    </row>
    <row r="191" spans="1:19" ht="18" customHeight="1">
      <c r="A191" s="34">
        <v>3</v>
      </c>
      <c r="B191" s="53" t="s">
        <v>372</v>
      </c>
      <c r="C191" s="83"/>
      <c r="D191" s="84"/>
      <c r="E191" s="84"/>
      <c r="F191" s="84"/>
      <c r="G191" s="85"/>
      <c r="H191" s="84"/>
      <c r="I191" s="265"/>
      <c r="J191" s="85"/>
      <c r="K191" s="292"/>
      <c r="L191" s="17"/>
      <c r="M191" s="17"/>
      <c r="N191" s="17"/>
      <c r="O191" s="17"/>
      <c r="P191" s="17"/>
      <c r="Q191" s="17"/>
      <c r="R191" s="17"/>
      <c r="S191" s="40"/>
    </row>
    <row r="192" spans="1:19" ht="18" customHeight="1">
      <c r="A192" s="34">
        <v>4</v>
      </c>
      <c r="B192" s="42" t="s">
        <v>390</v>
      </c>
      <c r="C192" s="83"/>
      <c r="D192" s="84"/>
      <c r="E192" s="84"/>
      <c r="F192" s="84"/>
      <c r="G192" s="85"/>
      <c r="H192" s="85"/>
      <c r="I192" s="265"/>
      <c r="J192" s="85"/>
      <c r="K192" s="292"/>
      <c r="L192" s="17"/>
      <c r="M192" s="17"/>
      <c r="N192" s="17"/>
      <c r="O192" s="17"/>
      <c r="P192" s="17"/>
      <c r="Q192" s="17"/>
      <c r="R192" s="17"/>
      <c r="S192" s="40"/>
    </row>
    <row r="193" spans="1:19" ht="24.75" customHeight="1">
      <c r="A193" s="8" t="s">
        <v>296</v>
      </c>
      <c r="B193" s="35" t="s">
        <v>336</v>
      </c>
      <c r="C193" s="65">
        <f>SUM(C194:C195)</f>
        <v>0</v>
      </c>
      <c r="D193" s="65">
        <f>SUM(D194:D195)</f>
        <v>0</v>
      </c>
      <c r="E193" s="65"/>
      <c r="F193" s="65"/>
      <c r="G193" s="8"/>
      <c r="H193" s="8"/>
      <c r="I193" s="239"/>
      <c r="J193" s="8"/>
      <c r="K193" s="267"/>
      <c r="L193" s="9"/>
      <c r="M193" s="9"/>
      <c r="N193" s="9"/>
      <c r="O193" s="9"/>
      <c r="P193" s="9"/>
      <c r="Q193" s="9"/>
      <c r="R193" s="9"/>
      <c r="S193" s="14"/>
    </row>
    <row r="194" spans="1:19" ht="18" customHeight="1">
      <c r="A194" s="3">
        <v>1</v>
      </c>
      <c r="B194" s="33" t="s">
        <v>337</v>
      </c>
      <c r="C194" s="68"/>
      <c r="D194" s="68"/>
      <c r="E194" s="68"/>
      <c r="F194" s="68"/>
      <c r="G194" s="3"/>
      <c r="H194" s="3"/>
      <c r="I194" s="241"/>
      <c r="J194" s="3"/>
      <c r="K194" s="269"/>
      <c r="L194" s="5"/>
      <c r="M194" s="5"/>
      <c r="N194" s="5"/>
      <c r="O194" s="5"/>
      <c r="P194" s="5"/>
      <c r="Q194" s="5"/>
      <c r="R194" s="5"/>
      <c r="S194" s="5"/>
    </row>
    <row r="195" spans="1:19" ht="18" customHeight="1">
      <c r="A195" s="3">
        <v>2</v>
      </c>
      <c r="B195" s="33" t="s">
        <v>391</v>
      </c>
      <c r="C195" s="68"/>
      <c r="D195" s="68"/>
      <c r="E195" s="68"/>
      <c r="F195" s="68"/>
      <c r="G195" s="3"/>
      <c r="H195" s="3"/>
      <c r="I195" s="241"/>
      <c r="J195" s="3"/>
      <c r="K195" s="269"/>
      <c r="L195" s="5"/>
      <c r="M195" s="5"/>
      <c r="N195" s="5"/>
      <c r="O195" s="5"/>
      <c r="P195" s="5"/>
      <c r="Q195" s="5"/>
      <c r="R195" s="5"/>
      <c r="S195" s="5"/>
    </row>
    <row r="196" spans="1:19" ht="24.75" customHeight="1">
      <c r="A196" s="8" t="s">
        <v>297</v>
      </c>
      <c r="B196" s="35" t="s">
        <v>276</v>
      </c>
      <c r="C196" s="65">
        <f>SUM(C197:C198)</f>
        <v>0</v>
      </c>
      <c r="D196" s="65">
        <f>SUM(D197:D198)</f>
        <v>0</v>
      </c>
      <c r="E196" s="65"/>
      <c r="F196" s="65"/>
      <c r="G196" s="8"/>
      <c r="H196" s="8"/>
      <c r="I196" s="239"/>
      <c r="J196" s="8"/>
      <c r="K196" s="267"/>
      <c r="L196" s="9"/>
      <c r="M196" s="9"/>
      <c r="N196" s="9"/>
      <c r="O196" s="9"/>
      <c r="P196" s="9"/>
      <c r="Q196" s="9"/>
      <c r="R196" s="9"/>
      <c r="S196" s="14"/>
    </row>
    <row r="197" spans="1:19" ht="24.75" customHeight="1">
      <c r="A197" s="3">
        <v>1</v>
      </c>
      <c r="B197" s="20" t="s">
        <v>300</v>
      </c>
      <c r="C197" s="34"/>
      <c r="D197" s="34"/>
      <c r="E197" s="34"/>
      <c r="F197" s="34"/>
      <c r="G197" s="79"/>
      <c r="H197" s="79"/>
      <c r="I197" s="261"/>
      <c r="J197" s="79"/>
      <c r="K197" s="287"/>
      <c r="L197" s="32"/>
      <c r="M197" s="32"/>
      <c r="N197" s="32"/>
      <c r="O197" s="32"/>
      <c r="P197" s="32"/>
      <c r="Q197" s="32"/>
      <c r="R197" s="32"/>
      <c r="S197" s="29"/>
    </row>
    <row r="198" spans="1:19" ht="21.75" customHeight="1">
      <c r="A198" s="3">
        <v>2</v>
      </c>
      <c r="B198" s="46" t="s">
        <v>390</v>
      </c>
      <c r="C198" s="34"/>
      <c r="D198" s="34"/>
      <c r="E198" s="34"/>
      <c r="F198" s="34"/>
      <c r="G198" s="79"/>
      <c r="H198" s="79"/>
      <c r="I198" s="261"/>
      <c r="J198" s="79"/>
      <c r="K198" s="287"/>
      <c r="L198" s="32"/>
      <c r="M198" s="32"/>
      <c r="N198" s="32"/>
      <c r="O198" s="32"/>
      <c r="P198" s="32"/>
      <c r="Q198" s="32"/>
      <c r="R198" s="32"/>
      <c r="S198" s="29"/>
    </row>
    <row r="199" spans="1:19" ht="24.75" customHeight="1">
      <c r="A199" s="8" t="s">
        <v>298</v>
      </c>
      <c r="B199" s="35" t="s">
        <v>277</v>
      </c>
      <c r="C199" s="65">
        <f>SUM(C200:C202)</f>
        <v>1196</v>
      </c>
      <c r="D199" s="65">
        <f>SUM(D200:D202)</f>
        <v>0</v>
      </c>
      <c r="E199" s="65"/>
      <c r="F199" s="65"/>
      <c r="G199" s="8"/>
      <c r="H199" s="8">
        <f>SUM(H200:H202)</f>
        <v>248</v>
      </c>
      <c r="I199" s="239">
        <f>SUM(I200:I202)</f>
        <v>47</v>
      </c>
      <c r="J199" s="8">
        <f>SUM(J200:J202)</f>
        <v>901</v>
      </c>
      <c r="K199" s="267"/>
      <c r="L199" s="9"/>
      <c r="M199" s="9"/>
      <c r="N199" s="9"/>
      <c r="O199" s="9"/>
      <c r="P199" s="9"/>
      <c r="Q199" s="8">
        <f>SUM(Q200:Q202)</f>
        <v>1196</v>
      </c>
      <c r="R199" s="9"/>
      <c r="S199" s="14"/>
    </row>
    <row r="200" spans="1:19" ht="194.25" customHeight="1">
      <c r="A200" s="3">
        <v>1</v>
      </c>
      <c r="B200" s="48" t="s">
        <v>413</v>
      </c>
      <c r="C200" s="97">
        <v>901</v>
      </c>
      <c r="D200" s="97"/>
      <c r="E200" s="97"/>
      <c r="F200" s="97"/>
      <c r="G200" s="98"/>
      <c r="H200" s="98"/>
      <c r="I200" s="244"/>
      <c r="J200" s="98">
        <v>901</v>
      </c>
      <c r="K200" s="293" t="s">
        <v>427</v>
      </c>
      <c r="L200" s="111" t="s">
        <v>416</v>
      </c>
      <c r="M200" s="6" t="s">
        <v>433</v>
      </c>
      <c r="N200" s="105" t="s">
        <v>416</v>
      </c>
      <c r="O200" s="5"/>
      <c r="P200" s="5"/>
      <c r="Q200" s="3">
        <v>901</v>
      </c>
      <c r="R200" s="5"/>
      <c r="S200" s="5"/>
    </row>
    <row r="201" spans="1:19" ht="130.5" customHeight="1">
      <c r="A201" s="3">
        <v>2</v>
      </c>
      <c r="B201" s="48" t="s">
        <v>414</v>
      </c>
      <c r="C201" s="97">
        <v>47</v>
      </c>
      <c r="D201" s="97"/>
      <c r="E201" s="97"/>
      <c r="F201" s="97"/>
      <c r="G201" s="98"/>
      <c r="H201" s="98"/>
      <c r="I201" s="244">
        <v>47</v>
      </c>
      <c r="J201" s="98"/>
      <c r="K201" s="293" t="s">
        <v>427</v>
      </c>
      <c r="L201" s="107" t="s">
        <v>417</v>
      </c>
      <c r="M201" s="107" t="s">
        <v>419</v>
      </c>
      <c r="N201" s="106" t="s">
        <v>418</v>
      </c>
      <c r="O201" s="5"/>
      <c r="P201" s="5"/>
      <c r="Q201" s="3">
        <v>47</v>
      </c>
      <c r="R201" s="5"/>
      <c r="S201" s="5"/>
    </row>
    <row r="202" spans="1:19" ht="129" customHeight="1">
      <c r="A202" s="3">
        <v>3</v>
      </c>
      <c r="B202" s="6" t="s">
        <v>415</v>
      </c>
      <c r="C202" s="97">
        <v>248</v>
      </c>
      <c r="D202" s="97"/>
      <c r="E202" s="97"/>
      <c r="F202" s="97"/>
      <c r="G202" s="98"/>
      <c r="H202" s="98">
        <v>248</v>
      </c>
      <c r="I202" s="244"/>
      <c r="J202" s="98"/>
      <c r="K202" s="293" t="s">
        <v>427</v>
      </c>
      <c r="L202" s="107" t="s">
        <v>417</v>
      </c>
      <c r="M202" s="107" t="s">
        <v>420</v>
      </c>
      <c r="N202" s="106" t="s">
        <v>418</v>
      </c>
      <c r="O202" s="5"/>
      <c r="P202" s="5"/>
      <c r="Q202" s="3">
        <v>248</v>
      </c>
      <c r="R202" s="5"/>
      <c r="S202" s="5"/>
    </row>
    <row r="203" spans="1:19" ht="31.5" customHeight="1">
      <c r="A203" s="13"/>
      <c r="B203" s="18" t="s">
        <v>259</v>
      </c>
      <c r="C203" s="87">
        <f>SUM(C8+C45+C59+C62+C78+C101+C140+C143+C146+C154+C162+C165+C178+C182+C188+C193+C196+C199)</f>
        <v>63749.5355</v>
      </c>
      <c r="D203" s="86">
        <f>SUM(D8+D45+D59+D62+D78+D101+D140+D143+D146+D150+D154+D159+D162+D165+D178+D182+D188+D193+D196+D199)</f>
        <v>0</v>
      </c>
      <c r="E203" s="87"/>
      <c r="F203" s="87"/>
      <c r="G203" s="87">
        <f>SUM(G8+G45+G59+G62+G78+G101+G140+G143+G146+G154+G162+G165+G178+G182+G188+G193+G196+G199)</f>
        <v>26054.62</v>
      </c>
      <c r="H203" s="87">
        <f>SUM(H8+H45+H59+H62+H78+H101+H140+H143+H146+H154+H162+H165+H178+H182+H188+H193+H196+H199)</f>
        <v>9602.2155</v>
      </c>
      <c r="I203" s="266">
        <f>SUM(I8+I45+I59+I62+I78+I101+I140+I143+I146+I154+I162+I165+I178+I182+I188+I193+I196+I199)</f>
        <v>2587.8</v>
      </c>
      <c r="J203" s="87">
        <f>SUM(J8+J45+J59+J62+J78+J101+J140+J143+J146+J154+J162+J165+J178+J182+J188+J193+J196+J199)</f>
        <v>25504.9</v>
      </c>
      <c r="K203" s="294"/>
      <c r="L203" s="43"/>
      <c r="M203" s="43"/>
      <c r="N203" s="43"/>
      <c r="O203" s="43"/>
      <c r="P203" s="43">
        <f>SUM(P8+P45+P59+P62+P78+P101+P140+P143+P146+P154+P162+P165+P178+P182+P188+P193+P196+P199)</f>
        <v>27545.3555</v>
      </c>
      <c r="Q203" s="43">
        <f>SUM(Q8+Q45+Q59+Q62+Q78+Q101+Q140+Q143+Q146+Q154+Q162+Q165+Q178+Q182+Q188+Q193+Q196+Q199)</f>
        <v>36204.18</v>
      </c>
      <c r="R203" s="43"/>
      <c r="S203" s="24"/>
    </row>
    <row r="204" spans="1:19" ht="24.75" customHeight="1">
      <c r="A204" s="362" t="s">
        <v>393</v>
      </c>
      <c r="B204" s="362"/>
      <c r="C204" s="362"/>
      <c r="D204" s="362"/>
      <c r="E204" s="362"/>
      <c r="F204" s="362"/>
      <c r="G204" s="362"/>
      <c r="H204" s="362"/>
      <c r="I204" s="362"/>
      <c r="J204" s="362"/>
      <c r="K204" s="362"/>
      <c r="L204" s="362"/>
      <c r="M204" s="362"/>
      <c r="N204" s="362"/>
      <c r="O204" s="362"/>
      <c r="P204" s="362"/>
      <c r="Q204" s="362"/>
      <c r="R204" s="362"/>
      <c r="S204" s="362"/>
    </row>
    <row r="205" spans="8:10" ht="24.75" customHeight="1">
      <c r="H205" s="19"/>
      <c r="J205" s="304"/>
    </row>
    <row r="206" ht="24.75" customHeight="1">
      <c r="J206" s="304"/>
    </row>
    <row r="207" ht="24.75" customHeight="1">
      <c r="J207" s="304"/>
    </row>
    <row r="208" ht="24.75" customHeight="1">
      <c r="J208" s="304"/>
    </row>
    <row r="209" ht="15">
      <c r="J209" s="304"/>
    </row>
    <row r="210" ht="15">
      <c r="J210" s="304"/>
    </row>
    <row r="211" ht="15">
      <c r="J211" s="304"/>
    </row>
    <row r="212" ht="15">
      <c r="J212" s="304"/>
    </row>
    <row r="213" ht="15">
      <c r="J213" s="304"/>
    </row>
    <row r="214" ht="15">
      <c r="J214" s="304"/>
    </row>
    <row r="215" ht="15">
      <c r="J215" s="304"/>
    </row>
    <row r="216" ht="15">
      <c r="J216" s="304"/>
    </row>
    <row r="217" ht="15">
      <c r="J217" s="304"/>
    </row>
    <row r="218" ht="15">
      <c r="J218" s="304"/>
    </row>
    <row r="219" ht="15">
      <c r="J219" s="304"/>
    </row>
    <row r="220" ht="15">
      <c r="J220" s="304"/>
    </row>
    <row r="221" ht="15">
      <c r="J221" s="304"/>
    </row>
    <row r="222" ht="15">
      <c r="J222" s="304"/>
    </row>
    <row r="223" ht="15">
      <c r="J223" s="304"/>
    </row>
    <row r="224" ht="15">
      <c r="J224" s="304"/>
    </row>
    <row r="225" ht="15">
      <c r="J225" s="304"/>
    </row>
    <row r="226" ht="15">
      <c r="J226" s="304"/>
    </row>
    <row r="227" ht="15">
      <c r="J227" s="304"/>
    </row>
    <row r="228" ht="15">
      <c r="J228" s="304"/>
    </row>
    <row r="229" ht="15">
      <c r="J229" s="304"/>
    </row>
    <row r="230" ht="15">
      <c r="J230" s="304"/>
    </row>
    <row r="231" ht="15">
      <c r="J231" s="304"/>
    </row>
    <row r="232" ht="15">
      <c r="J232" s="304"/>
    </row>
    <row r="233" ht="15">
      <c r="J233" s="304"/>
    </row>
    <row r="234" ht="15">
      <c r="J234" s="304"/>
    </row>
    <row r="235" ht="15">
      <c r="J235" s="304"/>
    </row>
    <row r="236" ht="15">
      <c r="J236" s="304"/>
    </row>
    <row r="237" ht="15">
      <c r="J237" s="304"/>
    </row>
    <row r="238" ht="15">
      <c r="J238" s="304"/>
    </row>
    <row r="239" ht="15">
      <c r="J239" s="304"/>
    </row>
    <row r="240" ht="15">
      <c r="J240" s="304"/>
    </row>
    <row r="241" ht="15">
      <c r="J241" s="304"/>
    </row>
    <row r="242" ht="15">
      <c r="J242" s="304"/>
    </row>
    <row r="243" ht="15">
      <c r="J243" s="304"/>
    </row>
    <row r="244" ht="15">
      <c r="J244" s="304"/>
    </row>
    <row r="245" ht="15">
      <c r="J245" s="304"/>
    </row>
    <row r="246" ht="15">
      <c r="J246" s="304"/>
    </row>
    <row r="247" ht="15">
      <c r="J247" s="304"/>
    </row>
    <row r="248" ht="15">
      <c r="J248" s="304"/>
    </row>
    <row r="249" ht="15">
      <c r="J249" s="304"/>
    </row>
    <row r="250" ht="15">
      <c r="J250" s="304"/>
    </row>
    <row r="251" ht="15">
      <c r="J251" s="304"/>
    </row>
    <row r="252" ht="15">
      <c r="J252" s="304"/>
    </row>
    <row r="253" ht="15">
      <c r="J253" s="304"/>
    </row>
    <row r="254" ht="15">
      <c r="J254" s="304"/>
    </row>
    <row r="255" ht="15">
      <c r="J255" s="304"/>
    </row>
    <row r="256" ht="15">
      <c r="J256" s="304"/>
    </row>
    <row r="257" ht="15">
      <c r="J257" s="304"/>
    </row>
    <row r="258" ht="15">
      <c r="J258" s="304"/>
    </row>
    <row r="259" ht="15">
      <c r="J259" s="304"/>
    </row>
    <row r="260" ht="15">
      <c r="J260" s="304"/>
    </row>
    <row r="261" ht="15">
      <c r="J261" s="304"/>
    </row>
    <row r="262" ht="15">
      <c r="J262" s="304"/>
    </row>
    <row r="263" ht="15">
      <c r="J263" s="304"/>
    </row>
    <row r="264" ht="15">
      <c r="J264" s="304"/>
    </row>
  </sheetData>
  <mergeCells count="41">
    <mergeCell ref="A89:A92"/>
    <mergeCell ref="B46:B52"/>
    <mergeCell ref="A63:A65"/>
    <mergeCell ref="B89:B92"/>
    <mergeCell ref="B63:B65"/>
    <mergeCell ref="A46:A52"/>
    <mergeCell ref="A53:A56"/>
    <mergeCell ref="E6:E7"/>
    <mergeCell ref="D6:D7"/>
    <mergeCell ref="A204:S204"/>
    <mergeCell ref="B94:B97"/>
    <mergeCell ref="A94:A97"/>
    <mergeCell ref="B155:B157"/>
    <mergeCell ref="A155:A157"/>
    <mergeCell ref="K102:K137"/>
    <mergeCell ref="I102:I137"/>
    <mergeCell ref="J102:J137"/>
    <mergeCell ref="R3:S3"/>
    <mergeCell ref="P6:R6"/>
    <mergeCell ref="O6:O7"/>
    <mergeCell ref="A1:S1"/>
    <mergeCell ref="A6:A7"/>
    <mergeCell ref="B6:B7"/>
    <mergeCell ref="C6:C7"/>
    <mergeCell ref="G6:J6"/>
    <mergeCell ref="K6:K7"/>
    <mergeCell ref="S6:S7"/>
    <mergeCell ref="F6:F7"/>
    <mergeCell ref="L6:L7"/>
    <mergeCell ref="M6:M7"/>
    <mergeCell ref="N6:N7"/>
    <mergeCell ref="Q102:Q137"/>
    <mergeCell ref="D102:D137"/>
    <mergeCell ref="E102:E137"/>
    <mergeCell ref="F102:F137"/>
    <mergeCell ref="G108:G137"/>
    <mergeCell ref="H102:H137"/>
    <mergeCell ref="A102:A137"/>
    <mergeCell ref="B102:B137"/>
    <mergeCell ref="C102:C137"/>
    <mergeCell ref="L102:L137"/>
  </mergeCells>
  <printOptions horizontalCentered="1" verticalCentered="1"/>
  <pageMargins left="0.15748031496063" right="0.15748031496063" top="0.78740157480315" bottom="0.78740157480315" header="0.511811023622047" footer="0.511811023622047"/>
  <pageSetup horizontalDpi="600" verticalDpi="600" orientation="landscape" paperSize="8" scale="70" r:id="rId2"/>
  <headerFooter alignWithMargins="0">
    <oddFooter>&amp;L注：整合项目名称和实施地点明细到村，该报表每月一报。&amp;C第 &amp;P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1:B11"/>
  <sheetViews>
    <sheetView tabSelected="1" workbookViewId="0" topLeftCell="A1"/>
  </sheetViews>
  <sheetFormatPr defaultColWidth="9.125" defaultRowHeight="14.25"/>
  <sheetData>
    <row r="1" ht="14.25">
      <c r="B1" s="45" t="s">
        <v>434</v>
      </c>
    </row>
    <row r="2" ht="14.25">
      <c r="B2" s="45" t="s">
        <v>435</v>
      </c>
    </row>
    <row r="4" ht="14.25">
      <c r="B4" t="s">
        <v>436</v>
      </c>
    </row>
    <row r="5" ht="14.25">
      <c r="B5" s="396" t="s">
        <v>437</v>
      </c>
    </row>
    <row r="7" ht="14.25">
      <c r="B7" t="s">
        <v>438</v>
      </c>
    </row>
    <row r="8" ht="14.25">
      <c r="B8" s="396" t="s">
        <v>439</v>
      </c>
    </row>
    <row r="10" ht="14.25">
      <c r="B10" t="s">
        <v>440</v>
      </c>
    </row>
    <row r="11" ht="14.25">
      <c r="B11" s="396" t="s">
        <v>441</v>
      </c>
    </row>
  </sheetData>
  <hyperlinks>
    <hyperlink ref="B5" r:id="rId1" display="https://www.e-iceblue.com"/>
    <hyperlink ref="B8" r:id="rId2" display="mailto:support@e-iceblue.com"/>
    <hyperlink ref="B11" r:id="rId3" display="https://www.e-iceblue.com/Buy/Spire.XLS.html"/>
  </hyperlink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FtpDown</cp:lastModifiedBy>
  <cp:lastPrinted>2018-04-08T07:24:54Z</cp:lastPrinted>
  <dcterms:created xsi:type="dcterms:W3CDTF">2016-08-23T03:37:51Z</dcterms:created>
  <dcterms:modified xsi:type="dcterms:W3CDTF">2018-12-25T09:21:34Z</dcterms:modified>
  <cp:category/>
  <cp:version/>
  <cp:contentType/>
  <cp:contentStatus/>
</cp:coreProperties>
</file>