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4" lowestEdited="4" rupBuild="9302"/>
  <workbookPr/>
  <bookViews>
    <workbookView xWindow="0" yWindow="0" windowWidth="23895" windowHeight="9930" activeTab="1"/>
  </bookViews>
  <sheets>
    <sheet name="8月整合资金来源明细表" sheetId="1" r:id="rId1"/>
    <sheet name="Evaluation Warning" sheetId="2" r:id="rId2"/>
  </sheets>
  <definedNames>
    <definedName name="_xlnm.Print_Titles" localSheetId="0">'8月整合资金来源明细表'!$1:$7</definedName>
  </definedNames>
  <calcPr fullCalcOnLoad="1"/>
</workbook>
</file>

<file path=xl/sharedStrings.xml><?xml version="1.0" encoding="utf-8"?>
<sst xmlns="http://schemas.openxmlformats.org/spreadsheetml/2006/main" count="632" uniqueCount="524">
  <si>
    <t>2018年化隆县统筹整合使用财政涉农资金项目安排明细表</t>
  </si>
  <si>
    <t xml:space="preserve">                                                       </t>
  </si>
  <si>
    <t>金额单位：万元</t>
  </si>
  <si>
    <t>序号</t>
  </si>
  <si>
    <t>整合资金来源名称</t>
  </si>
  <si>
    <t>计划整合资金数</t>
  </si>
  <si>
    <t>中期调整数</t>
  </si>
  <si>
    <t>实际整合数</t>
  </si>
  <si>
    <r>
      <t xml:space="preserve">其 </t>
    </r>
    <r>
      <rPr>
        <b/>
        <sz val="12"/>
        <rFont val="宋体"/>
        <family val="0"/>
      </rPr>
      <t xml:space="preserve">     </t>
    </r>
    <r>
      <rPr>
        <b/>
        <sz val="12"/>
        <rFont val="宋体"/>
        <family val="0"/>
      </rPr>
      <t>中：</t>
    </r>
  </si>
  <si>
    <t>项目主管单位</t>
  </si>
  <si>
    <t>整合项目名称</t>
  </si>
  <si>
    <t>实施地点</t>
  </si>
  <si>
    <t>项目建设内容</t>
  </si>
  <si>
    <t>已完成支出资金</t>
  </si>
  <si>
    <t>整合后资金实际投向（万元）</t>
  </si>
  <si>
    <t>整合实施扶贫
攻坚目标</t>
  </si>
  <si>
    <t>中央财政</t>
  </si>
  <si>
    <t>省、市财政</t>
  </si>
  <si>
    <t>县财政</t>
  </si>
  <si>
    <t>其他(援青资金）</t>
  </si>
  <si>
    <t>农业生产发展</t>
  </si>
  <si>
    <t>农村基础设施建设</t>
  </si>
  <si>
    <r>
      <t>其他（</t>
    </r>
    <r>
      <rPr>
        <b/>
        <sz val="9"/>
        <rFont val="宋体"/>
        <family val="0"/>
      </rPr>
      <t>请注明</t>
    </r>
    <r>
      <rPr>
        <b/>
        <sz val="12"/>
        <rFont val="宋体"/>
        <family val="0"/>
      </rPr>
      <t>）</t>
    </r>
  </si>
  <si>
    <t>一</t>
  </si>
  <si>
    <t>农牧业发展资金</t>
  </si>
  <si>
    <t>农作物种子工程建投资金</t>
  </si>
  <si>
    <t>县级预算安排农牧业发展项目资金</t>
  </si>
  <si>
    <t>化隆县农牧局</t>
  </si>
  <si>
    <t xml:space="preserve">畜禽良种补贴、政策性农业补贴      </t>
  </si>
  <si>
    <t>全县17个乡镇    2个管委会</t>
  </si>
  <si>
    <t>畜禽良种补贴90万元。2、政策性农业补贴30万元。</t>
  </si>
  <si>
    <t>重点在17个乡镇2个管委会实施，辐射带动862户受灾户。</t>
  </si>
  <si>
    <t>省级农牧业发展资金</t>
  </si>
  <si>
    <t>省级农牧业发展项目</t>
  </si>
  <si>
    <t>全县17个乡镇      2个管委会</t>
  </si>
  <si>
    <t>建设休闲农牧业示范基地1处，旧棚改造150栋，疏菜良种繁育基地200亩，露地蔬菜补贴8000亩，水产良种补贴5万尾，农田残膜回收36.5万公斤，推广配方肥16万亩，农作物病虫害防治5万亩，开展耕地质量监测和土壤养分监测90个，麦类三圃田500亩，麦类品种繁殖2500亩，蚕豆原种繁殖1000亩，油菜新品种繁殖5000亩，种子收储13万公斤，人工饲草地8万亩，草原鼠害防治30万亩，培训现代青年农场主10人，建设牛改点1处和在全县362个行政村开展农村集体清产核资等。</t>
  </si>
  <si>
    <t>重点在17个乡镇和2个管委会的87个贫困村实施，预期使3209户贫困户受益。</t>
  </si>
  <si>
    <t>2018年农牧业发展资金</t>
  </si>
  <si>
    <t>创建三文鱼产业联盟企业1个，建设品牌农产品生产基地1处，新型经营主体省级示范社培育4个，农业生产托管服务3个，省级家庭农牧场奖补4个，农牧民合作社选派2名大学生开展规范发展、农牧民专业合作社联合社创新试点1个，在55家规模养殖场开展粪污资源化利用设施提升改造和农产品品牌监测和省级农产品质量安全县创建。</t>
  </si>
  <si>
    <t>重点在17个乡镇2个管委会的76个贫困村实施，辐射带动1208户贫困户受益</t>
  </si>
  <si>
    <t>全膜双垄栽培技术推广（春覆膜）补助资金</t>
  </si>
  <si>
    <t>2018年化隆县全膜覆盖栽培技术推广项目</t>
  </si>
  <si>
    <t>全县16个乡镇</t>
  </si>
  <si>
    <t>推广全膜覆盖栽培技术6万亩</t>
  </si>
  <si>
    <t xml:space="preserve">   在石大仓乡吉加、大家沿、关藏村，塔加乡曹旦么村，牙什尕镇塘三、参三、哇尔江村，谢家滩乡韩家窑、阴坡村，雄先乡巴么堂、花科、主洞村，扎巴镇本康沟、结拉、大拉曲、扎三、扎四、阴坡村，查甫乡东台、中曲加村，德恒隆乡加家、哇加、东加、西后加、列村，阿什努乡阿藏吾具、纳哈隆村，昂思多镇具乎扎村、山卡拉村、公拜岭村、拉昂村、香加岭村、若么岭村，巴燕镇下吾具、东下、卜隆、东上村，初麻乡安关、滩果村，甘都镇牙路乎、西滩、上四合生村，二塘乡格许、红牙合村，金源乡下什堂、安关群哇村，沙连堡乡冶二、古浪村，群科镇乙沙二村</t>
  </si>
  <si>
    <t>万亩油菜生产基地建投资金</t>
  </si>
  <si>
    <t>大宗油料生产基地建设项目</t>
  </si>
  <si>
    <t>化隆县扎巴镇、昂思多镇、二塘乡和巴燕镇4个乡镇实施。</t>
  </si>
  <si>
    <t>建设油料生产基地3750亩</t>
  </si>
  <si>
    <t>在扎巴镇本康沟村、扎三村，二塘乡隆欠村，昂思多镇山卡拉村、洛忙村、尕什加村，3个乡镇的6个扶贫村实施3750亩。</t>
  </si>
  <si>
    <t>农技推广体系改革创新与建投资金</t>
  </si>
  <si>
    <t>2017年化隆县基层农技推广补助项目</t>
  </si>
  <si>
    <t>全县17个乡镇</t>
  </si>
  <si>
    <t>建立示范基地2个，为550个科技示范主体开展技术服务</t>
  </si>
  <si>
    <t xml:space="preserve">   在石大仓乡大加沿村扶持4个科技示范主体；雄先乡花科村扶持3个示范主体；在巴燕镇下吾具村扶持4个示范主体；甘都镇牙路乎村扶持3个示范主体；在群科镇科木齐村扶持3个示范主体；在扎巴镇扎四村扶持3个科技示范主体；在谢家滩乡阴坡村扶持4个科技示范主体。</t>
  </si>
  <si>
    <t>高标准饲草基地建投资金</t>
  </si>
  <si>
    <t>化隆县2017年草原生态保护补助奖励机制绩效奖励资金后续产业发展饲草基地建设项目</t>
  </si>
  <si>
    <t>二塘乡上滩村、庄子湾村、二塘村；扎巴镇四哈宁村；甘都镇东四村；公伯峡管委隆康一村；巴燕镇寺尔沟村、东下村、下吾具村等。</t>
  </si>
  <si>
    <r>
      <t>种植优质饲草1万亩，其中：燕麦补贴标准80</t>
    </r>
    <r>
      <rPr>
        <sz val="10"/>
        <rFont val="宋体"/>
        <family val="0"/>
      </rPr>
      <t>元</t>
    </r>
    <r>
      <rPr>
        <sz val="10"/>
        <rFont val="宋体"/>
        <family val="0"/>
      </rPr>
      <t>/</t>
    </r>
    <r>
      <rPr>
        <sz val="10"/>
        <rFont val="宋体"/>
        <family val="0"/>
      </rPr>
      <t>亩；饲用玉米补贴标准</t>
    </r>
    <r>
      <rPr>
        <sz val="10"/>
        <rFont val="宋体"/>
        <family val="0"/>
      </rPr>
      <t>90</t>
    </r>
    <r>
      <rPr>
        <sz val="10"/>
        <rFont val="宋体"/>
        <family val="0"/>
      </rPr>
      <t>元</t>
    </r>
    <r>
      <rPr>
        <sz val="10"/>
        <rFont val="宋体"/>
        <family val="0"/>
      </rPr>
      <t>/</t>
    </r>
    <r>
      <rPr>
        <sz val="10"/>
        <rFont val="宋体"/>
        <family val="0"/>
      </rPr>
      <t>亩；黑麦补贴标准</t>
    </r>
    <r>
      <rPr>
        <sz val="10"/>
        <rFont val="宋体"/>
        <family val="0"/>
      </rPr>
      <t>96</t>
    </r>
    <r>
      <rPr>
        <sz val="10"/>
        <rFont val="宋体"/>
        <family val="0"/>
      </rPr>
      <t>元</t>
    </r>
    <r>
      <rPr>
        <sz val="10"/>
        <rFont val="宋体"/>
        <family val="0"/>
      </rPr>
      <t>/</t>
    </r>
    <r>
      <rPr>
        <sz val="10"/>
        <rFont val="宋体"/>
        <family val="0"/>
      </rPr>
      <t>亩；共计</t>
    </r>
    <r>
      <rPr>
        <sz val="10"/>
        <rFont val="宋体"/>
        <family val="0"/>
      </rPr>
      <t>160万元。</t>
    </r>
  </si>
  <si>
    <t>共涉及22家种植企业，辐射带动贫困户共220余家。</t>
  </si>
  <si>
    <t>贮草棚建投资金</t>
  </si>
  <si>
    <t>甘都镇东四村、关巴村、唐寺岗村；扎巴镇南滩村、扎一村、扎二村、四哈宁村；巴燕镇下吾具村、金家庄村、寺尔沟村、东下村；昂思多镇寺台村、尕么甫村、尔尕昂村；二塘乡上滩村、香里胡拉村；谢家滩乡丁家湾村；牙什尕镇宗尕塘村；德恒隆乡西后加村等。</t>
  </si>
  <si>
    <t>修建完成青贮池6000m³，共计60万元；贮草棚8000㎡，共计160万元。</t>
  </si>
  <si>
    <t>共涉及52家实施企业，辐射带动贫困户520家。</t>
  </si>
  <si>
    <t>新型职业农民培育工程项目资金</t>
  </si>
  <si>
    <t>新型职业农民培育工程项目</t>
  </si>
  <si>
    <t>化隆县17个乡镇，2个管委会。</t>
  </si>
  <si>
    <t>培训665人。其中生产经营型500人。专业级技能型100人，社会服务型50人，青年农场主10人，下排农民技术员5人。</t>
  </si>
  <si>
    <t>共培训贫困村人员80人金源乡：尖科村2人。扎巴镇：四哈宁村5人，南滩村6人。塔加乡：贡什加村1人。群科镇：安达其哈村2人。甘都镇：关巴村1人。阿什努乡：松赛村1人。巴燕镇：上拉干村1人，马场村1人，克么村1人，金家庄村4人。昂思多镇：洛忙村2人，玉麦街村1人，吾则塘村4人。查甫乡：加斜村11人。雄先乡：花科村5人，乙麻昂村6人。谢家滩乡：拉扎村4人，马塘村2人。二塘乡：隆欠村6人。沙连堡乡：沙一村2人。初麻乡：塔麻村2人，安具乎村9人。公伯峡：隆康三村1人。</t>
  </si>
  <si>
    <t>草原生态保护补助奖励资金</t>
  </si>
  <si>
    <t xml:space="preserve">  </t>
  </si>
  <si>
    <t>水利发展资金</t>
  </si>
  <si>
    <t>美丽乡村建投资金</t>
  </si>
  <si>
    <t>化隆县水务局</t>
  </si>
  <si>
    <t>2018年化隆县高效节水灌溉（石大仓片区）</t>
  </si>
  <si>
    <t>大加沿村、小金源村、斯吉海村、沙让村、旦庄村、文加山村、石大仓村、支哈堂村、项加吾具村。</t>
  </si>
  <si>
    <r>
      <t>修建引水口3座，新建管道382条117.40km（干管5条总长48.80km，支管168条总长36.85km，斗管194条总长29.97km，农管15条总长1.79km），管道建筑物656座（沉砂池3座，分水井349座，退水井32座，检查井100座，排气井55座，排水井21座，减压井85座，渡槽2座，倒虹吸9座），给水栓619个，移动软管5.1km</t>
    </r>
    <r>
      <rPr>
        <vertAlign val="subscript"/>
        <sz val="10"/>
        <rFont val="宋体"/>
        <family val="0"/>
      </rPr>
      <t>。</t>
    </r>
  </si>
  <si>
    <t>发展高效节水灌溉面积1万亩</t>
  </si>
  <si>
    <t>2018年高效节水灌溉（塔加片区）</t>
  </si>
  <si>
    <t>尕洞村、塔一村、塔二村、白家吉村、德扎村、拉卡村、牙什扎村、曹旦麻村、贡什加村。</t>
  </si>
  <si>
    <t>新建输水管道总长106.05km。其中干管总长33.15km，分干管总长10.4km，支管总长37.8km、斗管总长24.7km，灌溉片设给水栓604个，支管减压池108座、干管减压池4座；修建取水口2座。</t>
  </si>
  <si>
    <t>灾后水利薄弱环节建投资金</t>
  </si>
  <si>
    <t>化隆县巴燕沟防洪工程（二期）</t>
  </si>
  <si>
    <t>巴燕镇尕西沟村、下吾具村、下河滩村、阴坡村、马塘村甘都镇列卜加村、拉木村、朱乎隆村、贡什加村、上四合生村、唐四岗村。</t>
  </si>
  <si>
    <t>治理河段总长12.8公里，修建防洪堤23.34km,布置农田灌溉退水管110处，排洪渠0.27km。</t>
  </si>
  <si>
    <t>治理河段总长12.8公里</t>
  </si>
  <si>
    <t>水土保持小流域综合治理资金</t>
  </si>
  <si>
    <t>化隆县昂思多沟水土流失综合治理工程</t>
  </si>
  <si>
    <t>昂思多镇、群科镇</t>
  </si>
  <si>
    <t>修建浆砌石谷坊45座，护岸272米，水平梯田建设100.25平方公里，水保林304.73平方公里，其中乔木林20.71平方公里，灌木林284.02平方公里，封禁治理1189.87平方公里，其中网围栏长度42.59公里，封禁警示碑6座，封禁宣传牌12块。</t>
  </si>
  <si>
    <t xml:space="preserve">治理水土流失面积16.93平方公里 </t>
  </si>
  <si>
    <t>化隆县黑城沟流域综合治理工程</t>
  </si>
  <si>
    <t>牙什尕镇</t>
  </si>
  <si>
    <t>治理水土流失面积13.59平方公里，修建浆砌石谷坊26座，水平梯田183.52平方公里，营造水土保持林570.96平方公里，封禁治理604.86平方公里。</t>
  </si>
  <si>
    <t>治理水土流失面积13.18平方公里</t>
  </si>
  <si>
    <t>山洪灾害防治资金</t>
  </si>
  <si>
    <t>化隆县山洪灾害防治工程</t>
  </si>
  <si>
    <t>全县各乡镇</t>
  </si>
  <si>
    <t>继续开展群测群防体系建设，乡镇级配备应急救援工具和设备。</t>
  </si>
  <si>
    <t>开展群测群防体系建设，乡镇级配备应急救援工具和设备</t>
  </si>
  <si>
    <t>水利工程维修养护资金</t>
  </si>
  <si>
    <t>农田水利设施和公益性水利工程维修养护</t>
  </si>
  <si>
    <t>甘都灌区、群科灌区、牙什尕灌区、合群水库管理所</t>
  </si>
  <si>
    <t>更换电气设备，水库清淤等</t>
  </si>
  <si>
    <t>农业水价综合改革资金</t>
  </si>
  <si>
    <t>农业水价综合改革</t>
  </si>
  <si>
    <t>甘都灌区、群科灌区、牙什尕灌区</t>
  </si>
  <si>
    <t>出台相关制度等</t>
  </si>
  <si>
    <t>乡镇防洪及中小河流（山洪沟）治理资金</t>
  </si>
  <si>
    <t>金源乡防洪工程项目</t>
  </si>
  <si>
    <t>金源乡防洪工程</t>
  </si>
  <si>
    <t>基层水管单位更新改造资金</t>
  </si>
  <si>
    <t>基层水管单位更新改造项目</t>
  </si>
  <si>
    <t>巴燕镇后沟村，群科镇</t>
  </si>
  <si>
    <t>后沟水库修建自来水管道600米，1座闸阀井，新增变压器（25KVA），高压线450米。群科管理站，修建办公区供水管道100米，管理站办公区铁艺围墙83米，办公区C15砼现浇地坪，大门拆除及安装（含门柱等）</t>
  </si>
  <si>
    <t>水资源保护资金</t>
  </si>
  <si>
    <t>水资源保护项目</t>
  </si>
  <si>
    <t>水资源论证报告编制评审费用</t>
  </si>
  <si>
    <t>化隆县2018年精准扶贫牙什尕镇等三镇三乡沟道防洪工程资金(国开行信贷资金）</t>
  </si>
  <si>
    <t>化隆县2018年精准扶贫牙什尕镇等三镇三乡沟道防洪工程</t>
  </si>
  <si>
    <t>昂思多镇、牙什尕镇、甘都镇、金源乡、初麻乡、塔加乡，共计6个乡镇、9个贫困村</t>
  </si>
  <si>
    <t>新建防洪堤及排洪渠(管）总长度9.673km，其中昂思多镇2.75km；牙什尕镇2.38km、甘都镇0.67km、金源乡1.12km、初麻乡1.59km、塔家乡1.16km。
新建附属建筑物19座，其中牙什尕镇1座，初麻乡7座，塔加乡11座。</t>
  </si>
  <si>
    <t>化隆县2018年精准扶贫扎巴一镇两乡（雄先乡、查甫乡、扎巴镇）沟道防洪工程资金(国开行信贷资金）</t>
  </si>
  <si>
    <t>化隆县2018年精准扶贫扎巴一镇两乡（雄先乡、查甫乡、扎巴镇）沟道防洪工程</t>
  </si>
  <si>
    <t>雄先乡、查甫乡、扎巴镇三个乡镇，下米乃亥村、主洞村、巴么塘村、电岗村、其达吉村、乙麻昂村、东台村、上曲加村、结拉村、阴坡村、本康沟村、扎巴三村、扎巴四村、关沙村、共计14个贫困村</t>
  </si>
  <si>
    <t>查甫乡东台村、上曲加村2个行政村。治理沟道总长5.324km，其中扎巴镇3.012km（其结拉村玉隆沟0.32km；阴坡村阴坡沟0.386km；本康沟村本康沟0.65km,红牙合沟0.105km;扎巴三村村内沟道0.25km，扎巴四村冬春沟0.652km；关沙村宁果沟0.12km，尕什加沟0.14km,关沙沟0.39km）。雄先乡2.035km（其中下米乃亥村支扎沟0.813km；主洞村尕豆沟0.224km;巴么塘村尖巴沟0.53km;电岗村角加沟0.256km，其达吉村村内沟道0.092km,乙麻昂村刘</t>
  </si>
  <si>
    <t>化隆县巴燕镇一镇四乡沟道防洪工程资金(国开行信贷资金）</t>
  </si>
  <si>
    <t>化隆县巴燕镇一镇四乡沟道防洪工程项目</t>
  </si>
  <si>
    <t>化隆县1镇4乡共计13个自然村，分别为巴燕镇卜隆村、水乃海村、上吾具村、东上村、东下村；德恒隆乡哇家村；谢家滩乡窑隆村、韩家窑村、阴坡村；阿什努乡阿藏吾具村、刘世东村；沙连堡乡冶二村、下塔加村。</t>
  </si>
  <si>
    <t>修建格宾网箱箱谷坊11座，钢筋砼矩形排洪渠782m，浆砌石和格宾网箱重力式挡墙901m，跌水4座，单级陡坡或消力池22680.51座，车桥2座。</t>
  </si>
  <si>
    <t>化隆县2018年农村饮水安全巩固提升工程资金(国开行信贷资金）</t>
  </si>
  <si>
    <t>化隆县2018年农村饮水安全巩固提升工程项目</t>
  </si>
  <si>
    <t>塔加乡、石大仓乡、甘都镇、查甫乡、扎巴镇、德恒隆乡、巴燕镇、牙什尕镇、二塘乡、沙连堡乡、雄先乡、谢家滩乡、昂思多镇、群科镇、阿什努乡、金源乡。初麻乡。</t>
  </si>
  <si>
    <t>修建管道161.596km,引水口43座，闸阀井166座，蓄水池38座，减压井25座。</t>
  </si>
  <si>
    <t>受益6126户，27746人</t>
  </si>
  <si>
    <t>其他水利建投资金</t>
  </si>
  <si>
    <t>青海省海东市大型灌区2018年量测水设施项目</t>
  </si>
  <si>
    <t>群科灌区、甘都灌区</t>
  </si>
  <si>
    <t>修建明渠固定监测站4处，使用超声波水位计，配置拍照摄像机，采用太阳能供电，GPRS网络传输数据，立杆安装。明渠移动监测站3处，使用磁致伸缩水尺，采用电池仓供电，GPRS网络传输数据，修建测量井并配置量水槽。管道流量监测站25处，使用超声波管道流量计，采用市电供电，GPRS网络传输数据，并构建一个软件平台。</t>
  </si>
  <si>
    <t>三</t>
  </si>
  <si>
    <t>中央专项彩票公益金支持扶贫资金</t>
  </si>
  <si>
    <t>中央专项彩票公益金安排的项目</t>
  </si>
  <si>
    <t>…</t>
  </si>
  <si>
    <t>四</t>
  </si>
  <si>
    <t>林业改革发展资金</t>
  </si>
  <si>
    <t>林业改革发展资金（国开行贷款）</t>
  </si>
  <si>
    <t>化隆县林业局</t>
  </si>
  <si>
    <t>杂果经济林建设项目</t>
  </si>
  <si>
    <t>牙什尕镇的参三村、哇尔江村，群科镇的乙沙二村、若加村、科木其村、舍仁村，甘都镇的牙路乎村。</t>
  </si>
  <si>
    <t>在牙什尕镇、群科镇、甘都镇7个贫困村，营造杏、梨、桃、苹果集中连片经济林560亩12880株；1618户房前屋后每户栽植杏、梨、桃、苹果12株，共23016株。</t>
  </si>
  <si>
    <t>在牙什尕镇的参三村60亩、哇尔江村100亩，群科镇的乙沙二村、若加村、科木其村、舍仁村共300亩，甘都镇的牙路乎村100亩，共计560亩营造林。</t>
  </si>
  <si>
    <t>村庄绿化项目</t>
  </si>
  <si>
    <t>1.广场绿化16个贫困村，为金源乡的下什堂村、安关群哇村；扎巴镇的结拉村、阴坡村；牙什尕镇的塘三村；群科镇的舍仁村；德恒隆乡的哇加村；甘都镇的上四合生村、西滩村；阿什努乡的纳哈隆村；昂思多镇的拉昂村；查甫乡的东台村；谢家滩乡阴坡村；初麻乡的滩果村；石大仓乡的吉加村、大加沿村。      2.绿化村庄11个村为扎巴镇的扎三村、扎四村、大拉曲村；阿什努乡的阿藏吾具村；昂思多镇的山卡拉村、公拜岭村；雄先乡的巴么堂村、主洞村、其大吉村；谢家滩乡的韩家窑村；巴燕镇的卜隆村。
3.易地搬迁村庄绿化3个村为巴燕镇的金家</t>
  </si>
  <si>
    <t>村庄绿化共栽植各类苗木29699株，花卉种籽17.6kg；绿化内容为村道绿化（包括公路、巷道）、庭院绿化（农户庄廓内外）和党员活动室、广场、寺庙等公共场所绿化。</t>
  </si>
  <si>
    <t>1.对金源乡的下什堂村、安关群哇村；扎巴镇的结拉村、阴坡村；牙什尕镇的塘三村；群科镇的舍仁村；德恒隆乡的哇加村；甘都镇的上四合生村、西滩村；阿什努乡的纳哈隆村；昂思多镇的拉昂村；查甫乡的东台村；谢家滩乡阴坡村；初麻乡的滩果村；石大仓乡的吉加村、大加沿村，16个贫困村委广场进行绿化美化。      2.对扎巴镇的扎三村、扎四村、大拉曲村；阿什努乡的阿藏吾具村；昂思多镇的山卡拉村、公拜岭村；雄先乡的巴么堂村、主洞村、其大吉村；谢家滩乡的韩家窑村；巴燕镇的卜隆村，11个贫困村实施村道，公共场所、庭院等进行绿化。</t>
  </si>
  <si>
    <t>沙棘基地提升改造项目</t>
  </si>
  <si>
    <t>在扎巴镇的本康沟村、大拉曲村、阴坡村，阿什努乡的纳哈隆村，昂思多镇的具乎扎村、公拜岭村、拉昂村、香加岭村、若么岭村，查甫乡的东台村，谢家滩乡的韩家窑村，石大仓乡的关藏村，沙连堡乡的冶二村、古浪村</t>
  </si>
  <si>
    <t>对14个村的历年退耕还林沙棘林8026亩，进行沙棘经济林标准化改造建设。分别是扎巴镇的本康沟村187亩、大拉曲村1300亩、阴坡村500亩，阿什努乡的纳哈隆村200亩，昂思多镇的具乎扎村249亩、公拜岭村255亩、拉昂村230亩、香加岭村850亩、若么岭村187亩，查甫乡的东台村1000亩，谢家滩乡的韩家窑村95亩，沙连堡乡的冶二村1316亩、古浪村887亩，石大仓乡的关藏村770亩。</t>
  </si>
  <si>
    <t>3.易地搬迁村庄绿化3个村为巴燕镇的金家庄村；昂思多镇的尕么甫村；德恒隆乡的卡时代村。</t>
  </si>
  <si>
    <r>
      <t>2</t>
    </r>
    <r>
      <rPr>
        <sz val="10"/>
        <color indexed="8"/>
        <rFont val="宋体"/>
        <family val="0"/>
      </rPr>
      <t>017年</t>
    </r>
    <r>
      <rPr>
        <sz val="10"/>
        <color indexed="8"/>
        <rFont val="宋体"/>
        <family val="0"/>
      </rPr>
      <t>防护林工程中央基建项目</t>
    </r>
  </si>
  <si>
    <t>防护林工程建设项目</t>
  </si>
  <si>
    <t>扎巴镇黄麻村，初麻乡安关村，，德恒隆乡若素村，甘都镇牙路乎村。</t>
  </si>
  <si>
    <t>扎巴镇黄麻村人工乔木造林1005亩，栽植青海云杉、桦树混交林565亩，祁连圆柏、沙棘混交林440亩，初麻乡安关村人工乔木造林865亩，栽植青海云杉、桦树混交林495亩，祁连圆柏、沙棘混交林370亩，德恒隆乡若素村直播柠条900亩，甘都镇牙路乎村直播柠条1090亩。</t>
  </si>
  <si>
    <t>在扎巴镇黄麻村营造林1005亩，初麻乡安关村营造林865亩，德恒隆乡若素村营造林900亩，甘都镇牙路乎村营造林1090亩。</t>
  </si>
  <si>
    <t>县级林业有害生物防治项目资金</t>
  </si>
  <si>
    <t xml:space="preserve"> </t>
  </si>
  <si>
    <t>林业有害生物防控项目</t>
  </si>
  <si>
    <t>雄先乡、扎巴镇、查甫乡、扎巴镇青沙山林场</t>
  </si>
  <si>
    <t>本项目鼠害（高原鼢鼠）防治面积 14853亩，其中：重点防治 12232亩，一般防治 2621 万亩。 防治区林分概况：全部为人工林，面积12232亩，其中2010-2014年造林3181亩、2016年造林5352亩、2017年造林3699亩。</t>
  </si>
  <si>
    <t>重点防治 12232亩，一般防治 2621 万亩。 防治区林分概况：全部为人工林，面积12232亩，其中2010-2014年造林3181亩、2016年造林5352亩、2017年造林3699亩。</t>
  </si>
  <si>
    <t>林业改革发展及林业生态恢复保护资金</t>
  </si>
  <si>
    <t>1、化隆县2018年林业有害生物防控项目。2、化隆县2018年林业改革发展资金造林项目等</t>
  </si>
  <si>
    <t>雄先林场、昂思多镇、巴燕镇、扎巴镇。</t>
  </si>
  <si>
    <t>1、防治面积2.5万亩（次），2、完成人工造孽林面积5000亩，栽植各类苗木共835000株，其中青海云417834株，白桦208917株祁连圆柏32175株，油松106657株，沙枣53329株，沙棘16088株拉设网围栏35350米，3、森林公安单警装备。</t>
  </si>
  <si>
    <t>防治面积2.5万亩（次），完成人工造孽林面积5000亩，栽植各类苗木共835000株，其中云杉417834株，白桦208917株祁连圆柏32175株，油松106657株，沙枣53329株，沙棘16088株拉设网围栏35350米，3、森林公安单警装备。</t>
  </si>
  <si>
    <t>财政支农林业改革发展资金</t>
  </si>
  <si>
    <t>巴燕镇、二塘乡、谢家滩乡、阿什努乡、石大仓乡、昂思多镇、扎巴镇、初麻乡、沙连堡乡、德恒隆乡、雄先乡、雄先林场。</t>
  </si>
  <si>
    <t>重点防治 5万亩，一般防治 7.67 万亩。其中：2010-2014年造林5.1252万亩、2016年造林3.7062万亩、2017年造林3.8386万亩。</t>
  </si>
  <si>
    <t>重点防治面积5万亩，一般防治面积7.67万亩。</t>
  </si>
  <si>
    <t>第二批财政支农林业改革发展资金</t>
  </si>
  <si>
    <t>1、新建沙棘采摘基地项目
2、中藏药材种植项目</t>
  </si>
  <si>
    <t>方案正在编制中</t>
  </si>
  <si>
    <t>五</t>
  </si>
  <si>
    <t>扶贫开发资金</t>
  </si>
  <si>
    <t>县级财政预算安排扶贫资金</t>
  </si>
  <si>
    <t>化隆县住建局</t>
  </si>
  <si>
    <t>农村保障房建设项目</t>
  </si>
  <si>
    <t>幸福小区、农贸市场片区棚户区小区、巴燕镇保障性住房</t>
  </si>
  <si>
    <t>幸福小区、农贸市场片区棚户区小区、巴燕镇保障性住房配套基础设施</t>
  </si>
  <si>
    <t>化隆县新农村建设服务中心</t>
  </si>
  <si>
    <t>扎巴镇本康沟村旅游扶贫建设项目</t>
  </si>
  <si>
    <t>扎巴镇本康沟村</t>
  </si>
  <si>
    <t>土围墙新建及改造9000立方米，农户庭院改造80户（以发展农家乐产业农户为主），原有土墙根加固2295立方米，农户大门改造109樘。</t>
  </si>
  <si>
    <t>打造扶贫新“样板”，旅游村运行后，该村收入由原来的人均3500元提高到6000元以上，现有的1户农家乐可带动20多家，提供就业岗位200多个，对周边村庄的社会经济也有一定的拉动作用。</t>
  </si>
  <si>
    <t>村级集体经济资金</t>
  </si>
  <si>
    <t>化隆县农牧局    化隆县扶贫局</t>
  </si>
  <si>
    <t xml:space="preserve">壮大村级集体经济项目
</t>
  </si>
  <si>
    <t>全县144个贫困村和218个非贫困村</t>
  </si>
  <si>
    <t xml:space="preserve">壮大村级集体经济资金使用11944.72万元，涉及全县365个行政村，贫困村每村投入50万元，非贫困村每村投入40万元。
</t>
  </si>
  <si>
    <t>雨露计划资金</t>
  </si>
  <si>
    <t>化隆县就业局</t>
  </si>
  <si>
    <t>短期技能培训项目</t>
  </si>
  <si>
    <t>全县建档立卡贫困人口</t>
  </si>
  <si>
    <t>短期技能培训90万元，用于挖掘机、烹饪、汽车驾驶员等培训。</t>
  </si>
  <si>
    <t>青春创业资金</t>
  </si>
  <si>
    <t>团县委         化隆县扶贫局</t>
  </si>
  <si>
    <t>青春创业担保项目</t>
  </si>
  <si>
    <t>青春创业担保资金60万元，用于返乡创业大学生及青年创业致富带头人创业贷款担保资金。</t>
  </si>
  <si>
    <t>2016年易地扶贫搬迁征地费补助资金</t>
  </si>
  <si>
    <t>化隆县扶贫局</t>
  </si>
  <si>
    <t>2016年易地扶贫搬迁征地费</t>
  </si>
  <si>
    <t>市级财政扶贫专项资金</t>
  </si>
  <si>
    <t>化隆县卫计局</t>
  </si>
  <si>
    <t>“健康保”商业保险项目</t>
  </si>
  <si>
    <t>用于“健康保”商业保险。</t>
  </si>
  <si>
    <t>化隆县工业和商务局、农牧局、群科镇政府、塔加乡政府</t>
  </si>
  <si>
    <t>用于打造特色扶贫产业和乡村旅游示范项目4个</t>
  </si>
  <si>
    <t>400万元用于打造特色扶贫产业和乡村旅游示范项目4个</t>
  </si>
  <si>
    <t>化隆县谢家滩乡政府、初麻乡政府</t>
  </si>
  <si>
    <t>谢家滩乡窑隆村、拉扎村、韩家窑村、初麻乡滩果村、初一村等5个村的村级文化活动和健康医疗器械配备</t>
  </si>
  <si>
    <t>谢家滩乡窑隆村、拉扎村、韩家窑村、初麻乡滩果村、初一村等5个村</t>
  </si>
  <si>
    <t>10万元用于谢家滩乡窑隆村、拉扎村、韩家窑村、初麻乡滩果村、初一村等5个村的村级文化活动和健康医疗器械配备。</t>
  </si>
  <si>
    <t>援青项目资金</t>
  </si>
  <si>
    <t>产业合作类631万元。200万元用于三文鱼养殖加工产业扶贫基地项目；300万元用于沙棘经济林扶贫基地项目；131万元用于化隆县民族服饰扶贫产业基地建设项目</t>
  </si>
  <si>
    <t>德恒隆乡哇家滩村、牙曲滩村、群科工农兵、格尔麻等村（沙棘种植全县19个乡镇190个村）</t>
  </si>
  <si>
    <t xml:space="preserve">产业合作类631万元。200万元用于三文鱼养殖加工产业扶贫基地项目；300万元用于沙棘经济林扶贫基地项目；131万元用于化隆县民族服饰扶贫产业基地建设项目 </t>
  </si>
  <si>
    <t>劳务协作类190万元。140万元用于拉面经济“带薪在岗实训”扶贫项目；50万元用于贫困家庭“职业教育+就业”帮扶项目。</t>
  </si>
  <si>
    <t>全县144公贫困村建档立卡户</t>
  </si>
  <si>
    <t>化隆县组织部、教育局</t>
  </si>
  <si>
    <t>人才支援类140万元，其中40万元用于贫困村创业致富带头人培训项目；100万元用于优秀教育人才双向互派项目。</t>
  </si>
  <si>
    <t>化隆县委党校、锡山区部分中小学校和职业学校、化隆县部分中小学校和职业学校</t>
  </si>
  <si>
    <t>化隆县卫生局</t>
  </si>
  <si>
    <t>助医助学类70万元。20万元用于贫困大学生资助项目；50万元用于优质医疗卫生资源对口帮扶项目。</t>
  </si>
  <si>
    <t>化隆县各高中、化隆县医院、锡山区医院</t>
  </si>
  <si>
    <t>省级专项扶贫资金</t>
  </si>
  <si>
    <t xml:space="preserve">励志资金奖励全县75户脱贫光荣户144万元；100人每人2000元进行拉面培训，总计20万元；100人每人1万元进行入股（拉面电商）总计100万元。       </t>
  </si>
  <si>
    <t>化隆县林业局、  农牧局、扶贫局、就业局、残联</t>
  </si>
  <si>
    <t>云杉育苗种植137.7万元、畜牧养殖项目284.4万元、市场准入项目25.8万元、非农生计11.4万元。</t>
  </si>
  <si>
    <t>易地搬迁项目808.5万元，用于德恒隆乡错扎村，共92户380人、阿什努乡若兰村若兰社，共62户213人。</t>
  </si>
  <si>
    <t>德恒隆乡错扎村、阿什努乡若兰村</t>
  </si>
  <si>
    <t>化隆县德恒隆、巴燕等乡镇</t>
  </si>
  <si>
    <t>2017年易地搬迁项目建档立卡户每户2万元的资金。</t>
  </si>
  <si>
    <t>各乡镇人民政府</t>
  </si>
  <si>
    <t>2018年全县230户就地危旧房改造户，每户补助2万元。</t>
  </si>
  <si>
    <t>中央财政专项扶贫资金</t>
  </si>
  <si>
    <t>扶贫拉面风险防控项目</t>
  </si>
  <si>
    <t>扶贫拉面风险防控金500万元，由就业局组织实施</t>
  </si>
  <si>
    <t>化隆县金融办</t>
  </si>
  <si>
    <t>全县建档立卡贫困户“530”贷款贴息项目</t>
  </si>
  <si>
    <t>全县建档立卡贫困户“530”贷款贴息资金</t>
  </si>
  <si>
    <t>少数民族发展资金</t>
  </si>
  <si>
    <t>化隆县民宗局</t>
  </si>
  <si>
    <t>少数民族发展项目</t>
  </si>
  <si>
    <t>甘都镇东六村、东七村、甘都街村、上四合生村、阿化村，德恒隆乡德一村、昂思多镇尕什加村，扎巴镇本康沟村，石大仓乡吉加村，阿什努乡纳哈隆村，查甫乡加斜村，巴燕镇金家庄村、东上村</t>
  </si>
  <si>
    <t>农村基础设施建设、产业发展等项目</t>
  </si>
  <si>
    <t>村道硬化、太阳能路灯、牛羊养殖等</t>
  </si>
  <si>
    <t>化隆县发改委</t>
  </si>
  <si>
    <t>化隆县甘都镇牙路乎等12村渠道防渗工程</t>
  </si>
  <si>
    <t>牙路乎等12村</t>
  </si>
  <si>
    <t>新建防渗渠道25公里</t>
  </si>
  <si>
    <t>可改善灌溉面积2535亩，可以增加群众收入，可进一步改善当地农业生态环境，增强了农作物抵御自然灾害的能力。</t>
  </si>
  <si>
    <t>化隆县塔加乡曹旦麻村人畜饮水工程</t>
  </si>
  <si>
    <t>塔加乡曹旦麻村</t>
  </si>
  <si>
    <t>新建蓄水池4座、引水管6公里</t>
  </si>
  <si>
    <t>解决了塔加乡曹旦麻村105户520人，4426头大小牲畜的饮水安全问题,有效的改善了当地群众的生产生活用水。</t>
  </si>
  <si>
    <t>化隆县初麻乡塔麻等四村渠道防渗工程</t>
  </si>
  <si>
    <t>初麻乡塔麻村、沙让村、初一村、初二村</t>
  </si>
  <si>
    <t>新建防渗渠道15公里</t>
  </si>
  <si>
    <t>可改善灌溉面积1250亩，可以增加群众收入，可进一步改善当地农业生态环境，增强了农作物抵御自然灾害的能力。</t>
  </si>
  <si>
    <t>化隆县甘都镇唐四岗村等29个人口较少村亮化项目</t>
  </si>
  <si>
    <t>甘都镇唐四岗村、拉目寸、列卜加村、朱乎隆村、阿化村、阿河滩村、苏合加村等</t>
  </si>
  <si>
    <t>安装太阳路灯1920盏</t>
  </si>
  <si>
    <t>保障人民群众出行安全、方便。</t>
  </si>
  <si>
    <t>以工代赈资金</t>
  </si>
  <si>
    <t>国有贫困林场扶贫资金</t>
  </si>
  <si>
    <t>国有贫困林场扶贫项目</t>
  </si>
  <si>
    <t>1、城关林场2、柏木峡林场3、青沙山林场4、塔加林场</t>
  </si>
  <si>
    <t>1、城关林场彩砖步道、场部道路、苗圃围栏。2、柏木峡林场场部围墙。3青沙山林场管护站维修、围墙、暖气管沟、旱厕修缮。4、塔加林场办公桌椅、方案编制设计费</t>
  </si>
  <si>
    <t>通过项目建设，解决林场的办公、用水、用电、围墙等设施，改变以往贫困林场的风貌。</t>
  </si>
  <si>
    <t>第二批国有贫困林场扶贫资金</t>
  </si>
  <si>
    <t>第二批国有贫困林场扶贫项目</t>
  </si>
  <si>
    <t>群科新区</t>
  </si>
  <si>
    <t>新建群科新区林场1240平方米</t>
  </si>
  <si>
    <t>乡村文化旅游补助资金</t>
  </si>
  <si>
    <t>六</t>
  </si>
  <si>
    <t>农村综合改革资金</t>
  </si>
  <si>
    <t>贫困村基础设施建投资金(国开行信贷资金）</t>
  </si>
  <si>
    <t>化隆县2018年贫困村基础设施建设项目</t>
  </si>
  <si>
    <t>群科科木其村</t>
  </si>
  <si>
    <t>文化广场1座,广场公厕1座；农户砖墙18700平米，砖墙粉刷19700平方米，涂料19600平方米，砖压顶6700米，铁艺护栏1400米；1处综合服务用房305平方米（包括65平方米卫生室、40平米电商服务中心）。村内主巷道安装太阳能路灯135盏。结构类型圆管涵；涵洞跨径1孔1米;涵洞全长9延米10道（座）。</t>
  </si>
  <si>
    <t>群科科若加村</t>
  </si>
  <si>
    <t>文化广场1座，农户砖墙17900平方米，砖墙粉刷19000平方米，砖压顶6636米，涂料18810平方米，铁艺护栏1300米；村内主巷道安装太阳能路灯110盏；1处综合服务用房240平方米（40平米电商服务中心）。结构类型钢筋混凝土盖板涵；涵洞跨径1孔4米；涵洞全长6延米2道（座）。主线3.5米×0.8公里。</t>
  </si>
  <si>
    <t>群科乙沙二村</t>
  </si>
  <si>
    <t>文化广场1座，广场公厕1座；农户砖墙16700平米，砖墙粉刷18700平方米，涂料18350平方米，砖压顶7140米，铁艺护栏1300米。补充村内主巷道安装太阳能路灯125盏；结构类型圆管涵；涵洞跨径1孔1米;涵洞全长9延米7道（座）。</t>
  </si>
  <si>
    <t>群科加洛乎村</t>
  </si>
  <si>
    <t>结构类型圆管涵；涵洞跨径1孔1米;涵洞全长9延米6道（座）结构类型钢筋混凝土盖板涵；涵洞跨径1孔4米；涵洞全长6延米3道（座）。</t>
  </si>
  <si>
    <t>群科加舍仁村</t>
  </si>
  <si>
    <t>补充村内主巷道安装太阳能路灯170盏。结构类型圆管涵；涵洞跨径1孔1米;涵洞全长9延米10道（座）。结构类型钢筋混凝土盖板涵；涵洞跨径1孔4米；涵洞全长6延米1道（座）。</t>
  </si>
  <si>
    <t>扎巴阴坡村</t>
  </si>
  <si>
    <t>文化广场1座，广场公厕1座；农户砖墙7260平方米，砖墙粉刷7200平方米，涂料4200平方米；铁艺护栏500米；1处综合服务用房240平方米（40平米电商服务中心）。村内主巷道安装太阳能路灯75盏。结构类型圆管涵；涵洞跨径1孔1米;涵洞全长9延米4道（座）。</t>
  </si>
  <si>
    <t>扎巴本康沟村</t>
  </si>
  <si>
    <t>文化广场1座，广场公厕1座；农户砖墙10752平米，砖墙粉刷10752平方米，涂料11752平方米，砖压顶1680米，铁艺护栏800米；1处综合服务用房305平方米（包括65平方米卫生室、40平米电商服务中心）。村内主巷道安装太阳能路灯22盏。结构类型钢筋混凝土盖板涵；涵洞跨径1孔4米；涵洞全长6延米1道（座）。</t>
  </si>
  <si>
    <t>扎巴结拉村</t>
  </si>
  <si>
    <t>文化广场1座，广场公厕1座；农户砖墙10752平米，砖墙粉刷10052平方米，涂料10052平方米，砖压顶1848米，铁艺护栏500米；村内主巷道安装太阳能路灯37盏。结构类型圆管涵；涵洞跨径1孔1米;涵洞全长9延米2道（座）。新建40平方米电商服务中心。</t>
  </si>
  <si>
    <t>扎巴大拉曲村</t>
  </si>
  <si>
    <t>广场公厕1座；农户砖墙8736平米，砖墙粉刷8800平方米，涂料8800平方米，砖压顶2730米，铁艺护栏1100米；1处综合服务用房305平方米（包括65平方米卫生室、40平米电商服务中心）。村内主巷道安装太阳能路灯30盏。结构类型圆管涵；涵洞跨径1孔1米;涵洞全长9延米10道（座）。</t>
  </si>
  <si>
    <t>扎巴扎三村</t>
  </si>
  <si>
    <t>村内主巷道安装太阳能路灯10盏。1处综合服务用房240平方米（40平米电商服务中心）。支线2.5米×1.2公里。</t>
  </si>
  <si>
    <t>扎巴扎四村</t>
  </si>
  <si>
    <t>农户砖墙8004平米，砖墙粉刷8000平方米，涂料8000平方米，砖压顶2520米，铁艺护栏800米。村内主巷道安装太阳能路灯85盏。1处综合服务用房305平方米（包括65平方米卫生室、40平米电商服务中心）。结构类型圆管涵；涵洞跨径1孔1米;涵洞全长9延米6道（座）。</t>
  </si>
  <si>
    <t>牙什尕参三村</t>
  </si>
  <si>
    <t>文化广场1座，广场公厕1座；农户砖墙10068平米，砖墙粉刷11078平方米，涂料10100平方米，砖压顶3150米，铁艺护栏800米；村内主巷道安装太阳能路灯95盏；1处综合服务用房265平方米（包括65平方米卫生室）。结构类型圆管涵；涵洞跨径1孔1米;涵洞全长9延米2道（座）。</t>
  </si>
  <si>
    <t>牙什尕哇尔江村</t>
  </si>
  <si>
    <t>文化广场1座，广场公厕1座；农户砖墙6100平米，砖墙粉刷8100平方米，涂料8000平方米，铁艺护栏500米；村内主巷道安装太阳能路灯60盏；1处综合服务用房305平方米（包括65平方米卫生室、40平米电商服务中心）。结构类型圆管涵；涵洞跨径1孔1米;涵洞全长9延米1道（座）；结构类型钢筋混凝土盖板涵；涵洞跨径1孔4米；涵洞全长6延米1道（座）。</t>
  </si>
  <si>
    <t>牙什尕塘三村</t>
  </si>
  <si>
    <t>文化广场1座，广场公厕1座；农户砖墙9273平米，砖墙粉刷11000平方米，涂料11000平方米，砖压顶2919米，铁艺护栏700米；村内主巷道安装太阳能路灯80盏。1处综合服务用房305平方米（包括65平方米卫生室、40平米电商服务中心）。结构类型圆管涵；涵洞跨径1孔1米;涵洞全长9延米2道（座）。</t>
  </si>
  <si>
    <t>雄先主洞村</t>
  </si>
  <si>
    <t>文化广场1座，广场公厕1座；农户砖墙6451平米，砖墙粉刷6551平方米，涂料6051平方米，砖压顶1008米，铁艺护栏460米；村内主巷道安装太阳能路灯30盏。</t>
  </si>
  <si>
    <t>雄先巴麻塘村</t>
  </si>
  <si>
    <t>文化广场1座，广场公厕1座；农户砖墙7324平米，砖墙粉刷8230平方米，涂料7324平方米，砖压顶2289米，铁艺护栏500米；村内主巷道安装太阳能路灯70盏。结构类型钢筋混凝土盖板涵；涵洞跨径1孔4米；涵洞全长6延米3道（座）。新建40平方米电商服务中心。</t>
  </si>
  <si>
    <t>雄先电岗村</t>
  </si>
  <si>
    <t>文化广场1座，广场公厕1座；农户砖墙6988平米，砖墙粉刷7100平方米，涂料7000平方米，砖压顶2184米，铁艺护栏500米；村内主巷道安装太阳能路灯65盏。结构类型圆管涵；涵洞跨径1孔1米;涵洞全长9延米3道（座）。结构类型钢筋混凝土盖板涵；涵洞跨径1孔4米；涵洞全长6延米2道（座）。新建40平方米电商服务中心。</t>
  </si>
  <si>
    <t>雄先其大吉村</t>
  </si>
  <si>
    <t>村内主巷道安装太阳能路灯50盏。支线2.5米×0.15公里。</t>
  </si>
  <si>
    <t>德恒隆哇家村</t>
  </si>
  <si>
    <t>广场公厕1座；农户砖墙11558平米，砖墙粉刷11608平方米，涂料11608平方米，砖压顶1554米，铁艺护栏400米；村内主巷道安装太阳能路灯40盏；1处综合服务用房305平方米（包括65平方米卫生室、40平米电商服务中心）。结构类型圆管涵；涵洞跨径1孔1米;涵洞全长9延米1道（座）。</t>
  </si>
  <si>
    <t>沙连堡古浪村</t>
  </si>
  <si>
    <t>文化广场1座，广场公厕1座；农户砖墙5510平米，砖墙粉刷5500平方米，涂料5510平方米，砖压顶1722米，铁艺护栏600米；村内主巷道安装太阳能路灯70盏；1处综合服务用房240平方米（包括40平米电商服务中心）。</t>
  </si>
  <si>
    <t>沙连堡冶二村</t>
  </si>
  <si>
    <t>广场公厕1座；农户砖墙13440平米，砖墙粉刷13440平方米，涂料13440平方米，砖压顶2100米，铁艺护栏1000米；村内主巷道安装太阳能路灯75盏；1处综合服务用房305平方米（包括65平方米卫生室、40平米电商服务中心）。主线3.5米×1.2公里。</t>
  </si>
  <si>
    <t>阿什努阿藏吾具村</t>
  </si>
  <si>
    <t>文化广场1座，广场公厕1座；农户砖墙12096平米，砖墙粉刷12096平方米，涂料11598平方米，砖压顶1890米，铁艺护栏500米；1处综合服务用房240平方米（包括40平米电商服务中心）。村内主巷道安装太阳能路灯55盏。</t>
  </si>
  <si>
    <t>阿什努纳哈隆</t>
  </si>
  <si>
    <t>农户砖墙8400平米，砖墙粉刷8400平方米，涂料8100平方米，砖压顶2625米，铁艺护栏600米；村内主巷道安装太阳能路灯65盏。</t>
  </si>
  <si>
    <t>初麻滩果村</t>
  </si>
  <si>
    <t>广场公厕1座，铁艺护栏800米；补充村内主巷道安装太阳能路灯6盏。结构类型钢筋混凝土盖板涵；涵洞跨径1孔4米；涵洞全长6延米1道（座）。</t>
  </si>
  <si>
    <t>谢家滩韩家窑村</t>
  </si>
  <si>
    <t>铁艺护栏400米；村内主巷道安装太阳能路灯30盏。结构类型圆管涵；涵洞跨径1孔1米;涵洞全长9延米3道（座）。</t>
  </si>
  <si>
    <t>谢家滩阴坡村</t>
  </si>
  <si>
    <t>铁艺护栏400米；补充村内主巷道安装太阳能路灯40盏。1处综合服务用房305平方米（包括65平方米卫生室、40平米电商服务中心）。</t>
  </si>
  <si>
    <t>塔加曹旦么村</t>
  </si>
  <si>
    <t>铁艺护栏800米；补充村内主巷道安装太阳能路灯6盏；1处综合服务用房240平方米（含电商中心）。结构类型钢筋混凝土盖板涵；涵洞跨径1孔4米；涵洞全长6延米5道（座）。支线2.5米×0.6公里。</t>
  </si>
  <si>
    <t>二塘红牙合村</t>
  </si>
  <si>
    <t>广场公厕1座；农户砖墙12096平米，砖墙粉刷12196平方米，涂料12161平方米，砖压顶3780米，铁艺护栏800米；1处综合服务用房305平方米（包括65平方米卫生室、40平米电商服务中心）。村内主巷道安装太阳能路灯80盏。结构类型圆管涵；涵洞跨径1孔1米;涵洞全长9延米3道（座）。</t>
  </si>
  <si>
    <t>查甫东台村</t>
  </si>
  <si>
    <t>文化广场1座，广场公厕1座；农户砖墙7181平米，砖墙粉刷7280平方米，涂料7180平方米，砖压顶1428米，铁艺护栏500米；村内主巷道安装太阳能路灯45盏；1处综合服务用房200平方米。结构类型圆管涵；涵洞跨径1孔1米;涵洞全长9延米，4道（座）。</t>
  </si>
  <si>
    <t>查甫中曲加村</t>
  </si>
  <si>
    <t>文化广场1座，广场公厕1座；农户砖墙11827平米，砖墙粉刷11837平方米，涂料11827平方米，砖压顶1848米，铁艺护栏500米；村内主巷道安装太阳能路灯145盏；1处综合服务用房200平方米。结构类型钢筋混凝土盖板涵；涵洞跨径1孔4米；涵洞全长6延米1道（座）。</t>
  </si>
  <si>
    <t>石大仓关藏村</t>
  </si>
  <si>
    <t>村内主巷道安装太阳能路灯10盏。</t>
  </si>
  <si>
    <t>石大仓吉家村</t>
  </si>
  <si>
    <t>文化广场1座，广场公厕1座；农户砖墙9945平米，砖墙粉刷9945平方米，涂料9945平方米，砖压顶3108米，铁艺护栏400米；村内主巷道安装太阳能路灯40盏；1处综合服务用房200平方米。</t>
  </si>
  <si>
    <t>石大大加沿村</t>
  </si>
  <si>
    <t>1处综合服务中心200平方米,村内主巷道安装太阳能路灯7盏。</t>
  </si>
  <si>
    <t>石大斯吉海村</t>
  </si>
  <si>
    <t>补充太阳能路灯35盏。主线3.5×0.2，支线2.5×0.5。1处综合服务用房305平方米（包括65平方米卫生室、40平米电商服务中心）。</t>
  </si>
  <si>
    <t>金源下什堂村</t>
  </si>
  <si>
    <t>文化广场1座，广场公厕1座；农户砖墙13708平米，砖墙粉刷15396平方米，涂料13708平方米，砖压顶2562米，铁艺护栏600米；1处综合服务用房240平方米（含40平米电商服务中心）。村内主巷道安装太阳能路灯45盏。结构类型圆管涵；涵洞跨径1孔1米;涵洞全长9延米3道（座）结构类型钢筋混凝土盖板涵；涵洞跨径1孔4米；涵洞全长6延米3道（座）。</t>
  </si>
  <si>
    <t>金源安关雄哇村</t>
  </si>
  <si>
    <t>村内主巷道安装太阳能路灯补充4盏。排水渠400米。1处综合服务用房200平方米。主线3.5×0.45米。</t>
  </si>
  <si>
    <t>农村综合改革转移支付（含一事一议奖补）</t>
  </si>
  <si>
    <t>全县17个乡镇2个管委会</t>
  </si>
  <si>
    <t>群科镇乙沙一村等9村安装路灯307盏；昂思多镇梅加村安装路灯110盏、阳坡村修建）1座文化广场（含射箭场、阴坡村修建）1座射箭场、尕什加修建硬化路0.15公里，排水管DN500mm、波纹管60米、DN1000mm圆管涵30米；牙什尕镇盘龙曲玛村安装路灯30盏、曲日玛卡村安装路灯30盏；甘都镇东二村安装路灯6盏；巴燕镇尕西沟村安装路灯25盏、藏滩村安装路灯50盏、上地滩村安装路灯60盏，盖板涵1座；下吾具村安装路灯4盏，盖板涵2座、卜隆村修建射箭场1座、李家庄村修建排洪渠210米、硬化路1.45公里；公伯峡</t>
  </si>
  <si>
    <t>“一事一议”项目的建设，极大地改善了农村的生产生活条件和乡村面貌，为农村群众参与村内社会事务管理、提高参政意识搭建一个良好平台，促进农村群众自我教育、自我管理、自我服务目标的实现，加快村民自治的步伐，提高农村基础设施水平，兴办集体公益事业，降低农村群众生产生活成本，改善居住环境，为新农村建设奠定物质基础，</t>
  </si>
  <si>
    <t>七</t>
  </si>
  <si>
    <t>农村危房改造补助资金</t>
  </si>
  <si>
    <t>农牧民危旧房改造补助资金</t>
  </si>
  <si>
    <t>危房改造项目</t>
  </si>
  <si>
    <t>17个乡镇、2个管委</t>
  </si>
  <si>
    <t xml:space="preserve"> 农户危旧房改造</t>
  </si>
  <si>
    <r>
      <t>2</t>
    </r>
    <r>
      <rPr>
        <sz val="10"/>
        <rFont val="宋体"/>
        <family val="0"/>
      </rPr>
      <t>018年第一批补助资金优先安排脱贫攻坚退出村，四类重点对象的危旧房改造是低保户、农村分散供养特困人员、贫困残疾人家庭和建档立卡贫困户。</t>
    </r>
  </si>
  <si>
    <t>保障性住房配套基础设施建投资金</t>
  </si>
  <si>
    <t>八</t>
  </si>
  <si>
    <t>新增建设用地土地有偿使用费安排的高标准基本农田建设补助资金</t>
  </si>
  <si>
    <t>九</t>
  </si>
  <si>
    <t>农村环境连片整治示范资金</t>
  </si>
  <si>
    <t>农村环境整治及环境保护资金</t>
  </si>
  <si>
    <t>化隆县
环境保护局</t>
  </si>
  <si>
    <t>2017年农村环境综合整治项目</t>
  </si>
  <si>
    <t>化隆县德恒隆乡（西后加村、哇西村、德恒隆一村）、沙连堡乡（沙一村）、阿什努乡（拉卡村、松赛村）、群科镇（水库滩、安达其哈、雪什藏）、初麻乡（塔麻村、安关村、安具乎村）、谢家滩乡（马塘村、拉扎村）、扎巴镇（四哈宁村、曲先昂村、南滩村、挖隆够村）、巴燕镇（金家庄村、克么村、上拉干村、上卷村）、牙什尕镇（参三村、参二村）、二塘乡（隆欠村、格许村、二塘沟村）、查甫乡（加斜）、甘都镇（甘都街村、关巴村）、昂思多镇（玉麦街村、洛忙村、关相口村、公拜岭村、吾则塘村）雄先乡（乙麻昂村）、金源乡（旦麻村）、石大仓乡（旦</t>
  </si>
  <si>
    <t>给40个项目村配备生活垃圾收集转运设备（户外垃圾桶、摆臂垃圾斗、保洁工具、摆臂式垃圾车、四轮自卸车）生活垃圾高温热解处理设施、公共卫生厕所、项目标识牌等。</t>
  </si>
  <si>
    <t>改善农村人居环境，使村庄布局更加合理，村容更加整治，卫生更加洁净，确保人民身体健康，经济社会和谐发展推进城市垃圾处理工作，创造良好人居环境。</t>
  </si>
  <si>
    <t>农村环境整治及环境保护资金(国开行信贷资金）</t>
  </si>
  <si>
    <t>化隆县216年贫困村基础设施建设“回头看”项目</t>
  </si>
  <si>
    <t>化隆县巴燕镇（下吾具、什杰列）、昂思多镇（牙什扎、尕什加）、阿会努乡（赛什库）、甘都镇（东六）、群科镇（公义）、牙什尕镇（塘一村）、雄先乡（洛麻村）、谢家滩乡（丁家湾村、贡扎）、二塘乡（科却）、查甫乡（窑洞）石大仓乡（沙让、文加山）、沙连堡乡（加仓）共12个乡镇16个村。</t>
  </si>
  <si>
    <t>生活垃圾收集转运工程：配置户外垃圾桶70个、四轮自卸车9辆、新建垃圾池26座。</t>
  </si>
  <si>
    <t>配备垃圾转运基础设施，有效推进农村生活垃圾污染防治，改变村容村貌，提升农村人居环境质量。</t>
  </si>
  <si>
    <t>化隆县环保局2018年贫困村基础设施建设项目</t>
  </si>
  <si>
    <t>巴燕镇（上吾具村、卜隆村、东上村、东下村）、昂思多镇（若么岭村、具乎扎村、香加岭村、拉昂村、山卡拉村、公拜岭村）、甘都镇（西滩村、四滩村、上四合生村）、群科镇（科木其村、若加村、乙沙二村、加洛乎村、舍仁村）、扎巴镇（阴坡村、扎四村、本康沟村，结拉村、大拉曲村、扎三村）、牙什尕镇（哇尔江村、塘三村）、雄先乡（主洞村、巴么堂村、电岗村、其大吉村）、德恒隆乡（哇家村、卡什代）、阿什努乡（阿藏吾具村、纳哈隆村）、谢家滩乡（韩家窑村、阴坡村）、二塘乡（红牙合村）、查甫乡（东台村、中曲家村）、石大仓乡（吉加村、大加沿</t>
  </si>
  <si>
    <t>生活垃圾收集转运工程：配置户外垃圾桶310个、四轮自卸车37辆、新建垃圾池133座。</t>
  </si>
  <si>
    <t>十</t>
  </si>
  <si>
    <t>车辆购置税收入补助地方用于一般公路建设项目资金（支持农村公路部分）</t>
  </si>
  <si>
    <t>十一</t>
  </si>
  <si>
    <t>农业综合开发补助资金</t>
  </si>
  <si>
    <t>土地治理项目资金</t>
  </si>
  <si>
    <t>产业化发展项目资金</t>
  </si>
  <si>
    <t>十二</t>
  </si>
  <si>
    <t>供销社发展资金</t>
  </si>
  <si>
    <t>供销社改革发展专项切块资金</t>
  </si>
  <si>
    <t>化隆县供销联社</t>
  </si>
  <si>
    <t xml:space="preserve"> 恢复新建基层供销社项目</t>
  </si>
  <si>
    <t xml:space="preserve">  化隆县塔加乡塔一村</t>
  </si>
  <si>
    <t>新建藏式风格水、电两通砖混结构的二层综合服务用房294平方米（132平方米×2层），加装木结构藏饰门头；新建砖混结构商品储存库房45平方米。</t>
  </si>
  <si>
    <t xml:space="preserve">  项目建成后，年配送农资日用品426吨，其中化肥210吨、农膜2吨、农药4吨、日用百货及其他210吨，降低流通成本，惠及群众。</t>
  </si>
  <si>
    <t xml:space="preserve">  农牧民专业合作社发展项目</t>
  </si>
  <si>
    <t>1.化隆县雄先乡乙么昂村</t>
  </si>
  <si>
    <t>新建砖混结构、遮阳板封顶的生猪养殖圈舍324平方米（长18米×宽6米×3栋）；购进母猪2头；购进6月龄生猪15头。</t>
  </si>
  <si>
    <t xml:space="preserve">  项目的实施，可以提高合作社养殖户以及周边农民的科技意识和市场意识，提高牛、羊养殖效率和利用率，进一步推动牛羊养殖产业，以产业带动发展实现脱贫攻坚目标。</t>
  </si>
  <si>
    <t>土地托管服务中心建设项目</t>
  </si>
  <si>
    <t>化隆县巴燕镇寺儿沟村</t>
  </si>
  <si>
    <t>新建农副产品储存仓库（3米×12米×14间）504平方米；续建二层土地托管综合服务用房（7米×3.3米×5间+7米×4.2米×1间）144.9平方米；新建青贮池（9米×30米）270平方米；铺设15公分水泥路面（3.5米×80米）280平方米；购置平板翻斗农车一辆。</t>
  </si>
  <si>
    <t xml:space="preserve">  村级综合服务中心建设项目</t>
  </si>
  <si>
    <t>化隆县雄先乡街道村</t>
  </si>
  <si>
    <t>项目新建水电两通的二层综合服务用房175.20平方米（3米×7.3米×4间×2层），其中生产服务用房70平方米，居民生活服务用房105.20平方米。</t>
  </si>
  <si>
    <t>该村级综合服务中心建成后，在农资、日用百货、农技信息化服务、电子商务等方面得到提升，以新型的农业发展方式带动国民经济增长，实现脱贫攻坚目标。</t>
  </si>
  <si>
    <t>十三</t>
  </si>
  <si>
    <t>美丽乡村建设项目</t>
  </si>
  <si>
    <t xml:space="preserve"> 13个乡镇28个村</t>
  </si>
  <si>
    <t>农村危房改造、村级综合服务中心、文化广场、射箭场、公厕、村内小砖墙、太阳能路灯等</t>
  </si>
  <si>
    <t>高原美丽乡村项目的建设，改善了乡村面貌，极大地改善了村民们的生产生活条件。</t>
  </si>
  <si>
    <t>十四</t>
  </si>
  <si>
    <t>产粮大县奖励资金</t>
  </si>
  <si>
    <t>产量大县奖励资金</t>
  </si>
  <si>
    <t>十五</t>
  </si>
  <si>
    <t>生猪（牛羊）调出大县奖励资金（省级统筹部分）</t>
  </si>
  <si>
    <t>十六</t>
  </si>
  <si>
    <t>服务业发展专项资金（支持新农村现代流通服务网络工程部分）</t>
  </si>
  <si>
    <t>十七</t>
  </si>
  <si>
    <t>中央预算内投资用于“三农”建投资金</t>
  </si>
  <si>
    <t>农村扶贫公路中央基建投资</t>
  </si>
  <si>
    <t>中小河流治理水土流失中央基建投资</t>
  </si>
  <si>
    <t>全国新增千亿斤粮食身产能力规划田间工程中央基建投资</t>
  </si>
  <si>
    <t>农村电网改造升级工程中央基建投资</t>
  </si>
  <si>
    <t>以工代赈示范工程中央基建投资</t>
  </si>
  <si>
    <t>农村饮水安全巩固提升中央基建投资</t>
  </si>
  <si>
    <t>农村饮水安全巩固提升中央基建投资项目</t>
  </si>
  <si>
    <t>规模化大新沼气工程中央基建投资</t>
  </si>
  <si>
    <t>退牧还草中央基建投资</t>
  </si>
  <si>
    <t>水文基础设施中央基建投资</t>
  </si>
  <si>
    <t>种养业循环一体化项目中央基建投资</t>
  </si>
  <si>
    <t>2017水生态治理中小河流治理等其他水利工程中央基建投资</t>
  </si>
  <si>
    <t>重点区域排涝能力建设中央基建投资</t>
  </si>
  <si>
    <t>中央预算内投资用于 “三农”建设的其他资金（属于整合范围但未在（1）—（12）列明的资金）</t>
  </si>
  <si>
    <t>省级大中型水库移民后期扶持资金</t>
  </si>
  <si>
    <t>化隆县国土局</t>
  </si>
  <si>
    <t>大中型水库移民后期扶持项目</t>
  </si>
  <si>
    <t>公伯峡管委隆康一、二、三村；德恒隆乡哇家滩村、牙曲滩村；群科镇安达其哈村、舍仁村；牙什尕镇塘二村、园艺场村；雄先乡塘春村</t>
  </si>
  <si>
    <t>一、400万元贫困村切块资金主要用于隆康三村文化广场及村内基础设施建设，主要建设内容为：新建射箭场场地面积为2680.40㎡；新建道路725㎡；塑木栏杆638m，汉白玉栏杆54m，浆砌石挡墙232m，场地硬化680㎡，广场砖铺装3810.80㎡，雨花石铺装255㎡，修建水渠76m，塑木铺装406㎡，健身区修建154㎡，花台98m,雕塑基座一处，舞台一处面积为103.74㎡，绿化1085㎡，室外电气改造490m。购置成品裁判席1套，健身器材1套，实木廊架3座，靶位2个，雕塑1座及配套道路、排水边沟等。
二、李家峡库区乱疙瘩移民安置点沟道治理工程主要建设内容为：新建底宽2.0m，渠高1.2m，壁厚0.2m钢筋混凝土矩形排洪渠80m；新建顶宽0.5m，底宽1.16m，高1.7m浆砌石仰斜式挡墙300m；建设喇叭口2处，便桥3座；对因2015年山体滑坡受损的100米村口混凝土道路进行修复，路面宽4.5m，采用20㎝厚C20混凝土面层+20㎝厚沙砾石垫层。                                                                                               三、2017年度化隆县移民安置区水库移民隆康三村水库移民危旧房改造项目：涉及公伯峡管委隆康一村水库移民260户、隆康二村水库移民83户、隆康三村水库移民95户；德恒隆乡哇家滩村水库移民16户、牙曲滩村水库移民47户；群科镇舍仁村水库移民57户、安达其哈村水库移民54户；牙什尕镇塘二村大园子社水库移民24户；雄先乡塘春村水库移民3户；共639户。项目建设内容为：由新建房屋主体部分和（围墙、大门）辅助配套设施部分组成，每户自建砖混、砖木结构房屋96.5m2以上，围墙、大门统一标准建设，房屋、墙面统一着色，达到整洁、美观、节能、环保、抗震等功能设施，满足639户移民基本居住条件。</t>
  </si>
  <si>
    <t xml:space="preserve">一、通过文化广场及村内道路等基础设施的建设，隆康三村群众的行路难、出行难、无文化设施等现状得到了根本性的解决，原先村内脏、乱、差的生活环境得到彻底的整治，农户的生活环境更加靓化和美化。
二、李家峡库区乱疙瘩移民安置点沟道治理工程的实施将确保汛期乱疙瘩移民安置点35户、180人、250亩耕地的行洪安全，对项目区内经济发展及人民生活提供最基本的保障。                                                                                 </t>
  </si>
  <si>
    <t>省级预算内投资基本建设支出投资</t>
  </si>
  <si>
    <t>天然林资源保护工程中央基建投资</t>
  </si>
  <si>
    <t>化隆县天然林保护工程
二期2018年中央预算内投资封山育林建设项目</t>
  </si>
  <si>
    <t>金源乡</t>
  </si>
  <si>
    <t>封山育林总面积5000亩，聘用管护人员2人，拉设网围栏19700米，设置中型标示牌2座。</t>
  </si>
  <si>
    <t>封山育林总面积5000亩，聘用管护人员2人，拉设网围栏19700米，，设置中型标示2座。</t>
  </si>
  <si>
    <t>规模养殖场建设项目中央基建投资</t>
  </si>
  <si>
    <t>省级预算内水利建设项目投资</t>
  </si>
  <si>
    <t>三北防护林工程中央基建投资</t>
  </si>
  <si>
    <t>易地扶贫搬迁工程中央基建投资</t>
  </si>
  <si>
    <t>电子商务进农村示范县补助资金</t>
  </si>
  <si>
    <t>十八</t>
  </si>
  <si>
    <t>教育涉农资金</t>
  </si>
  <si>
    <t>农村薄弱教育基础设施建设(国开行信贷资金）</t>
  </si>
  <si>
    <t>化隆县教育局</t>
  </si>
  <si>
    <t>农村薄弱教育基础设施建设项目</t>
  </si>
  <si>
    <t>化隆县第四中学、金源乡旦麻学校、群科镇舍仁学校、查甫乡东台学校、德恒隆乡卡什代搬迁村学校</t>
  </si>
  <si>
    <t>总共5所学校：新建校舍1060平方米、新建围墙768米、校园硬化8300平方米、大门3合、管网450米；取暖设备20580设备</t>
  </si>
  <si>
    <t>学校基础建设</t>
  </si>
  <si>
    <t>义务教育学校建投资金(国开行信贷资金）</t>
  </si>
  <si>
    <t>其他涉农教育资金</t>
  </si>
  <si>
    <t>十九</t>
  </si>
  <si>
    <t>医疗卫生涉农资金</t>
  </si>
  <si>
    <t>卫生计生领域中央基建投资</t>
  </si>
  <si>
    <t>农村医疗设备配备资金（国开行信贷资金）</t>
  </si>
  <si>
    <t>化隆县卫生和计划生育局</t>
  </si>
  <si>
    <t>新建村卫生室项目</t>
  </si>
  <si>
    <t>群科镇乙沙二村</t>
  </si>
  <si>
    <t>新建60㎡村卫生室及附属设施</t>
  </si>
  <si>
    <t>完成精准扶贫村标准化村卫生室</t>
  </si>
  <si>
    <t>改扩建21个贫困村卫生室</t>
  </si>
  <si>
    <t>巴燕镇东上村、昂思多公拜岭、香加岭、若么岭、拉昂、甘都西滩、金源乡下什堂、安关雄哇、群科镇乙沙二村、若加村、舍仁、石大仓乡吉加村、大加沿、谢家滩乡韩家窑、雄先乡主洞、扎巴镇扎四、阿什努乡纳哈隆、阿藏吾具、沙连堡乡古浪、查甫乡东台、中曲加</t>
  </si>
  <si>
    <t>卫生室业务用房维修</t>
  </si>
  <si>
    <t>配备48个贫困村卫生室常规医疗设备</t>
  </si>
  <si>
    <t>巴燕镇卜隆上吾具、东上、东下昂思多镇山卡拉、具乎扎、公拜岭、香加岭、若么岭、拉昂、初麻乡滩果、德恒隆乡哇加村、二塘乡红牙合、牙什尕镇参三、塘三、哇尔江村甘都镇牙路乎、上四、西滩、金源乡下什堂、安关雄哇、群科镇乙沙二村、若加村、科木其、舍仁、加洛乎、石大仓乡吉加村、大加沿、斯吉海、关藏、塔加乡曹旦么、谢家滩乡韩家窑、阴坡、雄先乡主洞、电岗、其大吉、巴么堂、扎巴镇本康沟、大拉曲、扎三、扎四、结拉、阴坡、阿什努乡纳哈隆、阿藏吾具、沙连堡乡古浪、冶二、查甫乡东台、中曲加、</t>
  </si>
  <si>
    <t>配备血压计、病床、办公桌、电脑等17种医疗及办公设备</t>
  </si>
  <si>
    <t>修建48个贫困村2523座卫生厕所</t>
  </si>
  <si>
    <t xml:space="preserve">   巴燕镇卜隆上吾具、东上、东下昂思多镇山卡拉、具乎扎、公拜岭、香加岭、若么岭、拉昂、初麻乡滩果、德恒隆乡哇加村、二塘乡红牙合、牙什尕镇参三、塘三、哇尔江村甘都镇牙路乎、上四、西滩、金源乡下什堂、安关雄哇、群科镇乙沙二村、若加村、科木其、舍仁、加洛乎、石大仓乡吉加村、大加沿、斯吉海、关藏、塔加乡曹旦么、谢家滩乡韩家窑、阴坡、雄先乡主洞、电岗、其大吉、巴么堂、扎巴镇本康沟、大拉曲、扎三、扎四、结拉、阴坡、阿什努乡纳哈隆、阿藏吾具、沙连堡乡古浪、冶二、查甫乡东台、中曲加</t>
  </si>
  <si>
    <t>修建48个贫困村2548座卫生厕所</t>
  </si>
  <si>
    <t>完成精准扶贫村标准化卫生厕所</t>
  </si>
  <si>
    <t>二十</t>
  </si>
  <si>
    <t>旅游发展基金</t>
  </si>
  <si>
    <t>旅游发展引导资金</t>
  </si>
  <si>
    <t>旅游基础设施建设中央基建投资</t>
  </si>
  <si>
    <t>文化旅游发展资金</t>
  </si>
  <si>
    <t>二十一</t>
  </si>
  <si>
    <t>科教文化涉农资金</t>
  </si>
  <si>
    <t>农村公益文化活动建投资金</t>
  </si>
  <si>
    <t>二十二</t>
  </si>
  <si>
    <t>融资平台涉农贷款</t>
  </si>
  <si>
    <t>国家开发银行金融扶贫贷款</t>
  </si>
  <si>
    <t>二十三</t>
  </si>
  <si>
    <t>其他涉农财政资金</t>
  </si>
  <si>
    <t>维修及新建村级道路资金(国开行信贷资金）</t>
  </si>
  <si>
    <t>化隆县交通运输局</t>
  </si>
  <si>
    <t>农村公路硬化建设项目</t>
  </si>
  <si>
    <t>建设项目涉及17个乡镇51个行政村，建设规模为村级道路硬化49.705公里，其中主线25.95公里（砂化改善25.95公里，新建支线23.755公里），项目总投资901.275万元。</t>
  </si>
  <si>
    <t>农村公路硬化</t>
  </si>
  <si>
    <t>县级财政预算安排乡村道路建设配套资金</t>
  </si>
  <si>
    <t>公路养护项目</t>
  </si>
  <si>
    <t>养护全县县道、乡道里程1201公里，其中：县道337公里、乡道249公里、村道615公里。补助标准县道7000元/公里，乡道3500元/公里，村道1000元/公里。</t>
  </si>
  <si>
    <t>公路养护</t>
  </si>
  <si>
    <t>养护全县县道、乡道里程1201公里，其中：县道337公里、乡道249公里、村道615公里。保障县道、乡道、村道畅通，保障人民群众出行安全、方便。</t>
  </si>
  <si>
    <t>农村公路养护补助资金</t>
  </si>
  <si>
    <t>合计</t>
  </si>
  <si>
    <t>注：整合项目名称和实施地点明细到村, 该报表每月一报。</t>
  </si>
  <si>
    <t>https://www.e-iceblue.com/Buy/Spire.XLS.html</t>
  </si>
  <si>
    <t>Buy Now!</t>
  </si>
  <si>
    <t>mailto:support@e-iceblue.com</t>
  </si>
  <si>
    <t>Contact US</t>
  </si>
  <si>
    <t>https://www.e-iceblue.com</t>
  </si>
  <si>
    <t>Home page</t>
  </si>
  <si>
    <t>e-iceblue Inc. 2002-2024 All rights reserverd</t>
  </si>
  <si>
    <t>Spire.XLS for .NET</t>
  </si>
  <si>
    <t>农田水利设施建投资金</t>
  </si>
</sst>
</file>

<file path=xl/styles.xml><?xml version="1.0" encoding="utf-8"?>
<styleSheet xmlns="http://schemas.openxmlformats.org/spreadsheetml/2006/main">
  <numFmts count="17">
    <numFmt numFmtId="5" formatCode="&quot;￥&quot;#,##0;&quot;￥&quot;\-#,##0"/>
    <numFmt numFmtId="6" formatCode="&quot;￥&quot;#,##0;[Red]&quot;￥&quot;\-#,##0"/>
    <numFmt numFmtId="7" formatCode="&quot;￥&quot;#,##0.00;&quot;￥&quot;\-#,##0.00"/>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23" formatCode="\$#,##0_);\(\$#,##0\)"/>
    <numFmt numFmtId="24" formatCode="\$#,##0_);[Red]\(\$#,##0\)"/>
    <numFmt numFmtId="25" formatCode="\$#,##0.00_);\(\$#,##0.00\)"/>
    <numFmt numFmtId="26" formatCode="\$#,##0.00_);[Red]\(\$#,##0.00\)"/>
    <numFmt numFmtId="176" formatCode="0.00_ "/>
    <numFmt numFmtId="177" formatCode="0_ "/>
    <numFmt numFmtId="178" formatCode="0.0_ "/>
    <numFmt numFmtId="179" formatCode="#,##0.00_);[Red]\(#,##0.00\)"/>
    <numFmt numFmtId="180" formatCode="#,##0_);[Red]\(#,##0\)"/>
  </numFmts>
  <fonts count="55">
    <font>
      <sz val="12"/>
      <name val="宋体"/>
      <family val="0"/>
    </font>
    <font>
      <sz val="10"/>
      <name val="Arial"/>
      <family val="2"/>
    </font>
    <font>
      <sz val="12"/>
      <color indexed="10"/>
      <name val="宋体"/>
      <family val="0"/>
    </font>
    <font>
      <b/>
      <sz val="12"/>
      <name val="宋体"/>
      <family val="0"/>
    </font>
    <font>
      <b/>
      <sz val="22"/>
      <name val="宋体"/>
      <family val="0"/>
    </font>
    <font>
      <b/>
      <sz val="18"/>
      <name val="宋体"/>
      <family val="0"/>
    </font>
    <font>
      <b/>
      <sz val="16"/>
      <name val="宋体"/>
      <family val="0"/>
    </font>
    <font>
      <b/>
      <sz val="20"/>
      <name val="宋体"/>
      <family val="0"/>
    </font>
    <font>
      <sz val="12"/>
      <color indexed="8"/>
      <name val="宋体"/>
      <family val="0"/>
    </font>
    <font>
      <sz val="10"/>
      <color indexed="8"/>
      <name val="宋体"/>
      <family val="0"/>
    </font>
    <font>
      <sz val="10"/>
      <name val="宋体"/>
      <family val="0"/>
    </font>
    <font>
      <sz val="10"/>
      <name val="新宋体"/>
      <family val="3"/>
    </font>
    <font>
      <b/>
      <sz val="11"/>
      <name val="宋体"/>
      <family val="0"/>
    </font>
    <font>
      <b/>
      <sz val="10"/>
      <name val="宋体"/>
      <family val="0"/>
    </font>
    <font>
      <sz val="9"/>
      <name val="宋体"/>
      <family val="0"/>
    </font>
    <font>
      <sz val="10"/>
      <color indexed="10"/>
      <name val="宋体"/>
      <family val="0"/>
    </font>
    <font>
      <sz val="9"/>
      <color indexed="8"/>
      <name val="宋体"/>
      <family val="0"/>
    </font>
    <font>
      <sz val="8"/>
      <name val="宋体"/>
      <family val="0"/>
    </font>
    <font>
      <b/>
      <sz val="12"/>
      <color indexed="9"/>
      <name val="宋体"/>
      <family val="0"/>
    </font>
    <font>
      <b/>
      <sz val="11"/>
      <name val="新宋体"/>
      <family val="3"/>
    </font>
    <font>
      <sz val="10"/>
      <name val="宋体-PUA"/>
      <family val="0"/>
    </font>
    <font>
      <b/>
      <sz val="12"/>
      <color indexed="8"/>
      <name val="宋体"/>
      <family val="0"/>
    </font>
    <font>
      <b/>
      <sz val="11"/>
      <color indexed="8"/>
      <name val="宋体"/>
      <family val="0"/>
    </font>
    <font>
      <sz val="10"/>
      <color indexed="8"/>
      <name val="新宋体"/>
      <family val="3"/>
    </font>
    <font>
      <b/>
      <sz val="12"/>
      <color indexed="10"/>
      <name val="宋体"/>
      <family val="0"/>
    </font>
    <font>
      <b/>
      <sz val="10"/>
      <color indexed="8"/>
      <name val="宋体"/>
      <family val="0"/>
    </font>
    <font>
      <sz val="11"/>
      <name val="宋体"/>
      <family val="0"/>
    </font>
    <font>
      <sz val="12"/>
      <name val="新宋体"/>
      <family val="3"/>
    </font>
    <font>
      <b/>
      <sz val="10"/>
      <name val="仿宋"/>
      <family val="3"/>
    </font>
    <font>
      <sz val="10"/>
      <name val="仿宋"/>
      <family val="3"/>
    </font>
    <font>
      <sz val="18"/>
      <name val="宋体"/>
      <family val="0"/>
    </font>
    <font>
      <sz val="12"/>
      <name val="Times New Roman"/>
      <family val="1"/>
    </font>
    <font>
      <sz val="11"/>
      <color indexed="8"/>
      <name val="宋体"/>
      <family val="0"/>
    </font>
    <font>
      <b/>
      <sz val="11"/>
      <color indexed="52"/>
      <name val="宋体"/>
      <family val="0"/>
    </font>
    <font>
      <b/>
      <sz val="13"/>
      <color indexed="62"/>
      <name val="宋体"/>
      <family val="0"/>
    </font>
    <font>
      <sz val="11"/>
      <color indexed="10"/>
      <name val="宋体"/>
      <family val="0"/>
    </font>
    <font>
      <sz val="11"/>
      <color indexed="20"/>
      <name val="宋体"/>
      <family val="0"/>
    </font>
    <font>
      <sz val="11"/>
      <color indexed="9"/>
      <name val="宋体"/>
      <family val="0"/>
    </font>
    <font>
      <sz val="11"/>
      <color indexed="60"/>
      <name val="宋体"/>
      <family val="0"/>
    </font>
    <font>
      <b/>
      <sz val="15"/>
      <color indexed="62"/>
      <name val="宋体"/>
      <family val="0"/>
    </font>
    <font>
      <sz val="11"/>
      <color indexed="62"/>
      <name val="宋体"/>
      <family val="0"/>
    </font>
    <font>
      <sz val="11"/>
      <color indexed="52"/>
      <name val="宋体"/>
      <family val="0"/>
    </font>
    <font>
      <b/>
      <sz val="11"/>
      <color indexed="62"/>
      <name val="宋体"/>
      <family val="0"/>
    </font>
    <font>
      <b/>
      <sz val="18"/>
      <color indexed="62"/>
      <name val="宋体"/>
      <family val="0"/>
    </font>
    <font>
      <u val="single"/>
      <sz val="12"/>
      <color indexed="12"/>
      <name val="宋体"/>
      <family val="0"/>
    </font>
    <font>
      <sz val="11"/>
      <color indexed="17"/>
      <name val="宋体"/>
      <family val="0"/>
    </font>
    <font>
      <i/>
      <sz val="11"/>
      <color indexed="23"/>
      <name val="宋体"/>
      <family val="0"/>
    </font>
    <font>
      <u val="single"/>
      <sz val="12"/>
      <color indexed="36"/>
      <name val="宋体"/>
      <family val="0"/>
    </font>
    <font>
      <b/>
      <sz val="11"/>
      <color indexed="63"/>
      <name val="宋体"/>
      <family val="0"/>
    </font>
    <font>
      <b/>
      <sz val="11"/>
      <color indexed="9"/>
      <name val="宋体"/>
      <family val="0"/>
    </font>
    <font>
      <b/>
      <sz val="9"/>
      <name val="宋体"/>
      <family val="0"/>
    </font>
    <font>
      <vertAlign val="subscript"/>
      <sz val="10"/>
      <name val="宋体"/>
      <family val="0"/>
    </font>
    <font>
      <b/>
      <sz val="8"/>
      <color indexed="8"/>
      <name val="宋体"/>
      <family val="0"/>
    </font>
    <font>
      <b/>
      <sz val="8"/>
      <color rgb="FF000000"/>
      <name val="宋体"/>
      <family val="2"/>
    </font>
    <font>
      <u val="single"/>
      <sz val="12"/>
      <color rgb="FF0000FF"/>
      <name val="宋体"/>
      <family val="0"/>
    </font>
  </fonts>
  <fills count="24">
    <fill>
      <patternFill/>
    </fill>
    <fill>
      <patternFill patternType="gray125"/>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49"/>
        <bgColor indexed="64"/>
      </patternFill>
    </fill>
    <fill>
      <patternFill patternType="solid">
        <fgColor indexed="36"/>
        <bgColor indexed="64"/>
      </patternFill>
    </fill>
    <fill>
      <patternFill patternType="solid">
        <fgColor indexed="9"/>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57"/>
        <bgColor indexed="64"/>
      </patternFill>
    </fill>
    <fill>
      <patternFill patternType="solid">
        <fgColor indexed="54"/>
        <bgColor indexed="64"/>
      </patternFill>
    </fill>
    <fill>
      <patternFill patternType="solid">
        <fgColor indexed="46"/>
        <bgColor indexed="64"/>
      </patternFill>
    </fill>
    <fill>
      <patternFill patternType="solid">
        <fgColor indexed="44"/>
        <bgColor indexed="64"/>
      </patternFill>
    </fill>
    <fill>
      <patternFill patternType="solid">
        <fgColor indexed="53"/>
        <bgColor indexed="64"/>
      </patternFill>
    </fill>
    <fill>
      <patternFill patternType="solid">
        <fgColor indexed="52"/>
        <bgColor indexed="64"/>
      </patternFill>
    </fill>
    <fill>
      <patternFill patternType="solid">
        <fgColor indexed="23"/>
        <bgColor indexed="64"/>
      </patternFill>
    </fill>
  </fills>
  <borders count="24">
    <border>
      <left/>
      <right/>
      <top/>
      <bottom/>
      <diagonal/>
    </border>
    <border>
      <left style="thin">
        <color indexed="23"/>
      </left>
      <right style="thin">
        <color indexed="23"/>
      </right>
      <top style="thin">
        <color indexed="23"/>
      </top>
      <bottom style="thin">
        <color indexed="23"/>
      </bottom>
    </border>
    <border>
      <left style="thin">
        <color indexed="22"/>
      </left>
      <right style="thin">
        <color indexed="22"/>
      </right>
      <top style="thin">
        <color indexed="22"/>
      </top>
      <bottom style="thin">
        <color indexed="22"/>
      </bottom>
    </border>
    <border>
      <left>
        <color indexed="63"/>
      </left>
      <right>
        <color indexed="63"/>
      </right>
      <top>
        <color indexed="63"/>
      </top>
      <bottom style="thick">
        <color indexed="49"/>
      </bottom>
    </border>
    <border>
      <left>
        <color indexed="63"/>
      </left>
      <right>
        <color indexed="63"/>
      </right>
      <top>
        <color indexed="63"/>
      </top>
      <bottom style="thick">
        <color indexed="22"/>
      </bottom>
    </border>
    <border>
      <left>
        <color indexed="63"/>
      </left>
      <right>
        <color indexed="63"/>
      </right>
      <top>
        <color indexed="63"/>
      </top>
      <bottom style="medium">
        <color indexed="49"/>
      </bottom>
    </border>
    <border>
      <left style="thin">
        <color indexed="63"/>
      </left>
      <right style="thin">
        <color indexed="63"/>
      </right>
      <top style="thin">
        <color indexed="63"/>
      </top>
      <bottom style="thin">
        <color indexed="63"/>
      </bottom>
    </border>
    <border>
      <left style="double">
        <color indexed="63"/>
      </left>
      <right style="double">
        <color indexed="63"/>
      </right>
      <top style="double">
        <color indexed="63"/>
      </top>
      <bottom style="double">
        <color indexed="63"/>
      </bottom>
    </border>
    <border>
      <left>
        <color indexed="63"/>
      </left>
      <right>
        <color indexed="63"/>
      </right>
      <top>
        <color indexed="63"/>
      </top>
      <bottom style="double">
        <color indexed="52"/>
      </bottom>
    </border>
    <border>
      <left>
        <color indexed="63"/>
      </left>
      <right>
        <color indexed="63"/>
      </right>
      <top style="thin">
        <color indexed="49"/>
      </top>
      <bottom style="double">
        <color indexed="49"/>
      </bottom>
    </border>
    <border>
      <left style="thin"/>
      <right style="thin"/>
      <top style="thin"/>
      <bottom style="thin"/>
    </border>
    <border>
      <left style="thin"/>
      <right style="thin"/>
      <top style="thin"/>
      <bottom>
        <color indexed="63"/>
      </bottom>
    </border>
    <border>
      <left style="thin"/>
      <right style="thin"/>
      <top>
        <color indexed="63"/>
      </top>
      <bottom style="thin"/>
    </border>
    <border>
      <left style="thin"/>
      <right>
        <color indexed="63"/>
      </right>
      <top style="thin"/>
      <bottom style="thin"/>
    </border>
    <border>
      <left style="thin"/>
      <right>
        <color indexed="63"/>
      </right>
      <top>
        <color indexed="63"/>
      </top>
      <bottom style="thin"/>
    </border>
    <border>
      <left style="thin"/>
      <right style="thin"/>
      <top>
        <color indexed="63"/>
      </top>
      <bottom>
        <color indexed="63"/>
      </bottom>
    </border>
    <border>
      <left>
        <color indexed="63"/>
      </left>
      <right style="thin"/>
      <top style="thin"/>
      <bottom>
        <color indexed="63"/>
      </bottom>
    </border>
    <border>
      <left style="thin"/>
      <right>
        <color indexed="63"/>
      </right>
      <top style="thin"/>
      <bottom>
        <color indexed="63"/>
      </bottom>
    </border>
    <border>
      <left>
        <color indexed="63"/>
      </left>
      <right>
        <color indexed="63"/>
      </right>
      <top style="thin"/>
      <bottom>
        <color indexed="63"/>
      </bottom>
    </border>
    <border>
      <left>
        <color indexed="63"/>
      </left>
      <right style="thin"/>
      <top>
        <color indexed="63"/>
      </top>
      <bottom style="thin"/>
    </border>
    <border>
      <left/>
      <right style="thin"/>
      <top style="thin"/>
      <bottom style="thin"/>
    </border>
    <border>
      <left style="thin"/>
      <right>
        <color indexed="63"/>
      </right>
      <top>
        <color indexed="63"/>
      </top>
      <bottom>
        <color indexed="63"/>
      </bottom>
    </border>
    <border>
      <left>
        <color indexed="63"/>
      </left>
      <right style="thin"/>
      <top>
        <color indexed="63"/>
      </top>
      <bottom>
        <color indexed="63"/>
      </bottom>
    </border>
    <border>
      <left>
        <color indexed="63"/>
      </left>
      <right style="thin"/>
      <top style="thin"/>
      <bottom style="thin"/>
    </border>
  </borders>
  <cellStyleXfs count="401">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2" fillId="2" borderId="0" applyNumberFormat="0" applyBorder="0" applyAlignment="0" applyProtection="0"/>
    <xf numFmtId="0" fontId="40" fillId="3" borderId="1" applyNumberFormat="0" applyAlignment="0" applyProtection="0"/>
    <xf numFmtId="0" fontId="32" fillId="4" borderId="0" applyNumberFormat="0" applyBorder="0" applyAlignment="0" applyProtection="0"/>
    <xf numFmtId="0" fontId="36" fillId="5" borderId="0" applyNumberFormat="0" applyBorder="0" applyAlignment="0" applyProtection="0"/>
    <xf numFmtId="0" fontId="37" fillId="4" borderId="0" applyNumberFormat="0" applyBorder="0" applyAlignment="0" applyProtection="0"/>
    <xf numFmtId="0" fontId="44" fillId="0" borderId="0" applyNumberFormat="0" applyFill="0" applyBorder="0" applyAlignment="0" applyProtection="0"/>
    <xf numFmtId="0" fontId="47" fillId="0" borderId="0" applyNumberFormat="0" applyFill="0" applyBorder="0" applyAlignment="0" applyProtection="0"/>
    <xf numFmtId="0" fontId="0" fillId="6" borderId="2" applyNumberFormat="0" applyFont="0" applyAlignment="0" applyProtection="0"/>
    <xf numFmtId="0" fontId="37" fillId="7" borderId="0" applyNumberFormat="0" applyBorder="0" applyAlignment="0" applyProtection="0"/>
    <xf numFmtId="0" fontId="42" fillId="0" borderId="0" applyNumberFormat="0" applyFill="0" applyBorder="0" applyAlignment="0" applyProtection="0"/>
    <xf numFmtId="0" fontId="35" fillId="0" borderId="0" applyNumberFormat="0" applyFill="0" applyBorder="0" applyAlignment="0" applyProtection="0"/>
    <xf numFmtId="0" fontId="43" fillId="0" borderId="0" applyNumberFormat="0" applyFill="0" applyBorder="0" applyAlignment="0" applyProtection="0"/>
    <xf numFmtId="0" fontId="46" fillId="0" borderId="0" applyNumberFormat="0" applyFill="0" applyBorder="0" applyAlignment="0" applyProtection="0"/>
    <xf numFmtId="0" fontId="39" fillId="0" borderId="3" applyNumberFormat="0" applyFill="0" applyAlignment="0" applyProtection="0"/>
    <xf numFmtId="0" fontId="34" fillId="0" borderId="4" applyNumberFormat="0" applyFill="0" applyAlignment="0" applyProtection="0"/>
    <xf numFmtId="0" fontId="37" fillId="8" borderId="0" applyNumberFormat="0" applyBorder="0" applyAlignment="0" applyProtection="0"/>
    <xf numFmtId="0" fontId="42" fillId="0" borderId="5" applyNumberFormat="0" applyFill="0" applyAlignment="0" applyProtection="0"/>
    <xf numFmtId="0" fontId="37" fillId="9" borderId="0" applyNumberFormat="0" applyBorder="0" applyAlignment="0" applyProtection="0"/>
    <xf numFmtId="0" fontId="48" fillId="10" borderId="6" applyNumberFormat="0" applyAlignment="0" applyProtection="0"/>
    <xf numFmtId="0" fontId="33" fillId="10" borderId="1" applyNumberFormat="0" applyAlignment="0" applyProtection="0"/>
    <xf numFmtId="0" fontId="49" fillId="11" borderId="7" applyNumberFormat="0" applyAlignment="0" applyProtection="0"/>
    <xf numFmtId="0" fontId="32" fillId="3" borderId="0" applyNumberFormat="0" applyBorder="0" applyAlignment="0" applyProtection="0"/>
    <xf numFmtId="0" fontId="37" fillId="12" borderId="0" applyNumberFormat="0" applyBorder="0" applyAlignment="0" applyProtection="0"/>
    <xf numFmtId="0" fontId="41" fillId="0" borderId="8" applyNumberFormat="0" applyFill="0" applyAlignment="0" applyProtection="0"/>
    <xf numFmtId="0" fontId="22" fillId="0" borderId="9" applyNumberFormat="0" applyFill="0" applyAlignment="0" applyProtection="0"/>
    <xf numFmtId="0" fontId="45" fillId="2" borderId="0" applyNumberFormat="0" applyBorder="0" applyAlignment="0" applyProtection="0"/>
    <xf numFmtId="0" fontId="38" fillId="13" borderId="0" applyNumberFormat="0" applyBorder="0" applyAlignment="0" applyProtection="0"/>
    <xf numFmtId="0" fontId="32" fillId="14" borderId="0" applyNumberFormat="0" applyBorder="0" applyAlignment="0" applyProtection="0"/>
    <xf numFmtId="0" fontId="37" fillId="8"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5" borderId="0" applyNumberFormat="0" applyBorder="0" applyAlignment="0" applyProtection="0"/>
    <xf numFmtId="0" fontId="32" fillId="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2" fillId="19" borderId="0" applyNumberFormat="0" applyBorder="0" applyAlignment="0" applyProtection="0"/>
    <xf numFmtId="0" fontId="32" fillId="16" borderId="0" applyNumberFormat="0" applyBorder="0" applyAlignment="0" applyProtection="0"/>
    <xf numFmtId="0" fontId="37" fillId="8" borderId="0" applyNumberFormat="0" applyBorder="0" applyAlignment="0" applyProtection="0"/>
    <xf numFmtId="0" fontId="32" fillId="20" borderId="0" applyNumberFormat="0" applyBorder="0" applyAlignment="0" applyProtection="0"/>
    <xf numFmtId="0" fontId="37" fillId="8" borderId="0" applyNumberFormat="0" applyBorder="0" applyAlignment="0" applyProtection="0"/>
    <xf numFmtId="0" fontId="37" fillId="21" borderId="0" applyNumberFormat="0" applyBorder="0" applyAlignment="0" applyProtection="0"/>
    <xf numFmtId="0" fontId="32" fillId="3" borderId="0" applyNumberFormat="0" applyBorder="0" applyAlignment="0" applyProtection="0"/>
    <xf numFmtId="0" fontId="37" fillId="22" borderId="0" applyNumberFormat="0" applyBorder="0" applyAlignment="0" applyProtection="0"/>
    <xf numFmtId="0" fontId="32" fillId="0" borderId="0">
      <alignment vertical="center"/>
      <protection/>
    </xf>
    <xf numFmtId="0" fontId="31" fillId="0" borderId="0">
      <alignment/>
      <protection/>
    </xf>
  </cellStyleXfs>
  <cellXfs count="369">
    <xf numFmtId="0" fontId="0" fillId="0" borderId="0" xfId="0" applyAlignment="1">
      <alignment vertical="center"/>
    </xf>
    <xf numFmtId="0" fontId="2" fillId="0" borderId="0" xfId="0" applyFont="1" applyAlignment="1">
      <alignment vertical="center"/>
    </xf>
    <xf numFmtId="0" fontId="0" fillId="0" borderId="0" xfId="0" applyAlignment="1">
      <alignment vertical="center" wrapText="1"/>
    </xf>
    <xf numFmtId="0" fontId="3" fillId="8" borderId="0" xfId="0" applyFont="1" applyFill="1" applyAlignment="1">
      <alignment vertical="center"/>
    </xf>
    <xf numFmtId="0" fontId="0" fillId="10" borderId="0" xfId="0" applyFill="1" applyAlignment="1">
      <alignment vertical="center"/>
    </xf>
    <xf numFmtId="0" fontId="3" fillId="8" borderId="0" xfId="0" applyFont="1" applyFill="1" applyAlignment="1">
      <alignment horizontal="center" vertical="center"/>
    </xf>
    <xf numFmtId="0" fontId="3" fillId="0" borderId="0" xfId="0" applyFont="1" applyAlignment="1">
      <alignment vertical="center"/>
    </xf>
    <xf numFmtId="0" fontId="0" fillId="0" borderId="0" xfId="0" applyFont="1" applyAlignment="1">
      <alignment vertical="center"/>
    </xf>
    <xf numFmtId="0" fontId="0" fillId="0" borderId="10" xfId="0" applyBorder="1" applyAlignment="1">
      <alignment vertical="center"/>
    </xf>
    <xf numFmtId="0" fontId="0" fillId="0" borderId="0" xfId="0" applyAlignment="1">
      <alignment horizontal="center" vertical="center"/>
    </xf>
    <xf numFmtId="0" fontId="4"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left" vertical="center"/>
    </xf>
    <xf numFmtId="0" fontId="7" fillId="0" borderId="0" xfId="0" applyFont="1" applyBorder="1" applyAlignment="1">
      <alignment horizontal="center" vertical="center"/>
    </xf>
    <xf numFmtId="0" fontId="3" fillId="23" borderId="11" xfId="0" applyFont="1" applyFill="1" applyBorder="1" applyAlignment="1">
      <alignment horizontal="center" vertical="center" wrapText="1"/>
    </xf>
    <xf numFmtId="0" fontId="3" fillId="16" borderId="11" xfId="0" applyFont="1" applyFill="1" applyBorder="1" applyAlignment="1">
      <alignment horizontal="center" vertical="center" wrapText="1"/>
    </xf>
    <xf numFmtId="0" fontId="3" fillId="16" borderId="10" xfId="0" applyFont="1" applyFill="1" applyBorder="1" applyAlignment="1">
      <alignment horizontal="center" vertical="center"/>
    </xf>
    <xf numFmtId="0" fontId="3" fillId="23" borderId="12" xfId="0" applyFont="1" applyFill="1" applyBorder="1" applyAlignment="1">
      <alignment horizontal="center" vertical="center" wrapText="1"/>
    </xf>
    <xf numFmtId="0" fontId="3" fillId="16" borderId="12" xfId="0" applyFont="1" applyFill="1" applyBorder="1" applyAlignment="1">
      <alignment horizontal="center" vertical="center" wrapText="1"/>
    </xf>
    <xf numFmtId="0" fontId="3" fillId="16" borderId="13" xfId="0" applyFont="1" applyFill="1" applyBorder="1" applyAlignment="1">
      <alignment horizontal="center" vertical="center"/>
    </xf>
    <xf numFmtId="0" fontId="3" fillId="10" borderId="10" xfId="0" applyFont="1" applyFill="1" applyBorder="1" applyAlignment="1">
      <alignment horizontal="center" vertical="center"/>
    </xf>
    <xf numFmtId="0" fontId="3" fillId="10" borderId="10" xfId="0" applyFont="1" applyFill="1" applyBorder="1" applyAlignment="1">
      <alignment vertical="center" wrapText="1"/>
    </xf>
    <xf numFmtId="0" fontId="3" fillId="10" borderId="10" xfId="0" applyFont="1" applyFill="1" applyBorder="1" applyAlignment="1">
      <alignment horizontal="center" vertical="center" wrapText="1"/>
    </xf>
    <xf numFmtId="0" fontId="3" fillId="10" borderId="13" xfId="0" applyFont="1" applyFill="1" applyBorder="1" applyAlignment="1">
      <alignment horizontal="center" vertical="center"/>
    </xf>
    <xf numFmtId="0" fontId="8" fillId="10" borderId="10" xfId="0" applyFont="1" applyFill="1" applyBorder="1" applyAlignment="1">
      <alignment horizontal="center" vertical="center"/>
    </xf>
    <xf numFmtId="0" fontId="9" fillId="0" borderId="10" xfId="0" applyFont="1" applyFill="1" applyBorder="1" applyAlignment="1">
      <alignment horizontal="left"/>
    </xf>
    <xf numFmtId="0" fontId="10" fillId="10" borderId="10" xfId="0" applyFont="1" applyFill="1" applyBorder="1" applyAlignment="1">
      <alignment horizontal="left" vertical="center" wrapText="1"/>
    </xf>
    <xf numFmtId="0" fontId="0" fillId="10" borderId="10" xfId="0" applyFont="1" applyFill="1" applyBorder="1" applyAlignment="1">
      <alignment horizontal="center" vertical="center" wrapText="1"/>
    </xf>
    <xf numFmtId="0" fontId="0" fillId="10" borderId="10" xfId="0" applyFont="1" applyFill="1" applyBorder="1" applyAlignment="1">
      <alignment horizontal="center" vertical="center"/>
    </xf>
    <xf numFmtId="0" fontId="0" fillId="10" borderId="13" xfId="0" applyFont="1" applyFill="1" applyBorder="1" applyAlignment="1">
      <alignment horizontal="center" vertical="center"/>
    </xf>
    <xf numFmtId="0" fontId="0" fillId="0" borderId="10" xfId="0" applyBorder="1" applyAlignment="1">
      <alignment horizontal="center" vertical="center"/>
    </xf>
    <xf numFmtId="0" fontId="9" fillId="0" borderId="10" xfId="0" applyFont="1" applyFill="1" applyBorder="1" applyAlignment="1">
      <alignment horizontal="left" vertical="center" wrapText="1"/>
    </xf>
    <xf numFmtId="0" fontId="0" fillId="0" borderId="10" xfId="0" applyFont="1" applyFill="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9" fillId="0" borderId="10" xfId="0" applyFont="1" applyFill="1" applyBorder="1" applyAlignment="1">
      <alignment horizontal="left" vertical="center"/>
    </xf>
    <xf numFmtId="0" fontId="8" fillId="0" borderId="1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11" fillId="0" borderId="10" xfId="0" applyFont="1" applyFill="1" applyBorder="1" applyAlignment="1">
      <alignment horizontal="left" vertical="center"/>
    </xf>
    <xf numFmtId="0" fontId="0" fillId="0" borderId="10" xfId="0" applyFont="1" applyBorder="1" applyAlignment="1">
      <alignment horizontal="left" vertical="center"/>
    </xf>
    <xf numFmtId="0" fontId="10" fillId="0" borderId="13" xfId="0" applyFont="1" applyBorder="1" applyAlignment="1">
      <alignment horizontal="left" vertical="center"/>
    </xf>
    <xf numFmtId="0" fontId="8" fillId="0" borderId="10" xfId="0" applyFont="1" applyBorder="1" applyAlignment="1">
      <alignment horizontal="center" vertical="center"/>
    </xf>
    <xf numFmtId="0" fontId="8" fillId="0" borderId="10" xfId="0" applyFont="1" applyFill="1" applyBorder="1" applyAlignment="1">
      <alignment horizontal="center" vertical="center"/>
    </xf>
    <xf numFmtId="0" fontId="9" fillId="0" borderId="13" xfId="0" applyFont="1" applyBorder="1" applyAlignment="1">
      <alignment horizontal="center" vertical="center"/>
    </xf>
    <xf numFmtId="0" fontId="0" fillId="0" borderId="10" xfId="0" applyFont="1" applyFill="1" applyBorder="1" applyAlignment="1">
      <alignment vertical="center"/>
    </xf>
    <xf numFmtId="0" fontId="0" fillId="0" borderId="13" xfId="0" applyFont="1" applyFill="1" applyBorder="1" applyAlignment="1">
      <alignment vertical="center"/>
    </xf>
    <xf numFmtId="0" fontId="3" fillId="8" borderId="10" xfId="0" applyFont="1" applyFill="1" applyBorder="1" applyAlignment="1">
      <alignment horizontal="center" vertical="center"/>
    </xf>
    <xf numFmtId="0" fontId="12" fillId="3" borderId="10" xfId="0" applyFont="1" applyFill="1" applyBorder="1" applyAlignment="1">
      <alignment vertical="center" wrapText="1"/>
    </xf>
    <xf numFmtId="0" fontId="3" fillId="8" borderId="10" xfId="0" applyFont="1" applyFill="1" applyBorder="1" applyAlignment="1">
      <alignment horizontal="center" vertical="center" wrapText="1"/>
    </xf>
    <xf numFmtId="176" fontId="3" fillId="8" borderId="10" xfId="0" applyNumberFormat="1" applyFont="1" applyFill="1" applyBorder="1" applyAlignment="1">
      <alignment horizontal="center" vertical="center" wrapText="1"/>
    </xf>
    <xf numFmtId="0" fontId="3" fillId="8" borderId="13" xfId="0" applyFont="1" applyFill="1" applyBorder="1" applyAlignment="1">
      <alignment horizontal="center" vertical="center"/>
    </xf>
    <xf numFmtId="0" fontId="0" fillId="0" borderId="11" xfId="0" applyFont="1" applyBorder="1" applyAlignment="1">
      <alignment horizontal="center" vertical="center"/>
    </xf>
    <xf numFmtId="0" fontId="9" fillId="10" borderId="11" xfId="0" applyFont="1" applyFill="1" applyBorder="1" applyAlignment="1">
      <alignment vertical="center" wrapText="1"/>
    </xf>
    <xf numFmtId="0" fontId="8" fillId="10" borderId="10" xfId="0" applyFont="1" applyFill="1" applyBorder="1" applyAlignment="1">
      <alignment horizontal="center" vertical="center" wrapText="1"/>
    </xf>
    <xf numFmtId="0" fontId="13" fillId="10" borderId="13" xfId="0" applyFont="1" applyFill="1" applyBorder="1" applyAlignment="1">
      <alignment horizontal="center" vertical="center"/>
    </xf>
    <xf numFmtId="0" fontId="0" fillId="0" borderId="10" xfId="0" applyFont="1" applyFill="1" applyBorder="1" applyAlignment="1">
      <alignment vertical="center"/>
    </xf>
    <xf numFmtId="0" fontId="10" fillId="0" borderId="13" xfId="0" applyFont="1" applyBorder="1" applyAlignment="1">
      <alignment vertical="center"/>
    </xf>
    <xf numFmtId="0" fontId="9" fillId="10" borderId="10" xfId="0" applyFont="1" applyFill="1" applyBorder="1" applyAlignment="1">
      <alignment vertical="center" wrapText="1"/>
    </xf>
    <xf numFmtId="0" fontId="14" fillId="0" borderId="10" xfId="0" applyFont="1" applyBorder="1" applyAlignment="1">
      <alignment horizontal="left" vertical="center" wrapText="1"/>
    </xf>
    <xf numFmtId="0" fontId="0" fillId="0" borderId="10" xfId="0" applyFont="1" applyBorder="1" applyAlignment="1">
      <alignment vertical="center"/>
    </xf>
    <xf numFmtId="0" fontId="14" fillId="0" borderId="13" xfId="0" applyFont="1" applyBorder="1" applyAlignment="1">
      <alignment vertical="center"/>
    </xf>
    <xf numFmtId="0" fontId="0" fillId="0" borderId="11" xfId="0" applyBorder="1" applyAlignment="1">
      <alignment horizontal="center" vertical="center"/>
    </xf>
    <xf numFmtId="0" fontId="10" fillId="0" borderId="10" xfId="0" applyFont="1" applyBorder="1" applyAlignment="1">
      <alignment vertical="center" wrapText="1"/>
    </xf>
    <xf numFmtId="0" fontId="3" fillId="8" borderId="12" xfId="0" applyFont="1" applyFill="1" applyBorder="1" applyAlignment="1">
      <alignment horizontal="center" vertical="center"/>
    </xf>
    <xf numFmtId="0" fontId="12" fillId="3" borderId="12" xfId="0" applyFont="1" applyFill="1" applyBorder="1" applyAlignment="1">
      <alignment vertical="center" wrapText="1"/>
    </xf>
    <xf numFmtId="0" fontId="3" fillId="8" borderId="12" xfId="0" applyFont="1" applyFill="1" applyBorder="1" applyAlignment="1">
      <alignment horizontal="center" vertical="center" wrapText="1"/>
    </xf>
    <xf numFmtId="0" fontId="3" fillId="8" borderId="14" xfId="0" applyFont="1" applyFill="1" applyBorder="1" applyAlignment="1">
      <alignment horizontal="center" vertical="center"/>
    </xf>
    <xf numFmtId="0" fontId="0" fillId="0" borderId="13" xfId="0" applyBorder="1" applyAlignment="1">
      <alignment horizontal="center" vertical="center"/>
    </xf>
    <xf numFmtId="0" fontId="0" fillId="0" borderId="11" xfId="0" applyNumberFormat="1" applyFont="1" applyBorder="1" applyAlignment="1">
      <alignment horizontal="center" vertical="center"/>
    </xf>
    <xf numFmtId="0" fontId="9" fillId="0" borderId="11" xfId="0" applyFont="1" applyFill="1" applyBorder="1" applyAlignment="1">
      <alignment horizontal="center" vertical="center" wrapText="1"/>
    </xf>
    <xf numFmtId="0" fontId="10" fillId="0" borderId="13" xfId="0" applyFont="1" applyFill="1" applyBorder="1" applyAlignment="1">
      <alignment horizontal="center" vertical="center"/>
    </xf>
    <xf numFmtId="0" fontId="0" fillId="0" borderId="15" xfId="0" applyNumberFormat="1" applyFont="1" applyBorder="1" applyAlignment="1">
      <alignment horizontal="center" vertical="center"/>
    </xf>
    <xf numFmtId="0" fontId="9" fillId="0" borderId="15" xfId="0" applyFont="1" applyFill="1" applyBorder="1" applyAlignment="1">
      <alignment horizontal="center" vertical="center" wrapText="1"/>
    </xf>
    <xf numFmtId="0" fontId="10" fillId="0" borderId="13" xfId="0" applyFont="1" applyBorder="1" applyAlignment="1">
      <alignment horizontal="center" vertical="center"/>
    </xf>
    <xf numFmtId="0" fontId="0" fillId="0" borderId="12" xfId="0" applyNumberFormat="1" applyFont="1" applyBorder="1" applyAlignment="1">
      <alignment horizontal="center" vertical="center"/>
    </xf>
    <xf numFmtId="0" fontId="9" fillId="0" borderId="12" xfId="0" applyFont="1" applyFill="1" applyBorder="1" applyAlignment="1">
      <alignment horizontal="center" vertical="center" wrapText="1"/>
    </xf>
    <xf numFmtId="0" fontId="0" fillId="0" borderId="10" xfId="0" applyNumberFormat="1" applyFont="1" applyBorder="1" applyAlignment="1">
      <alignment horizontal="center" vertical="center"/>
    </xf>
    <xf numFmtId="0" fontId="10" fillId="0" borderId="0" xfId="0" applyFont="1" applyAlignment="1">
      <alignment vertical="center"/>
    </xf>
    <xf numFmtId="0" fontId="9" fillId="0" borderId="10" xfId="0" applyFont="1" applyBorder="1" applyAlignment="1">
      <alignment vertical="center" wrapText="1"/>
    </xf>
    <xf numFmtId="177" fontId="3" fillId="8" borderId="10" xfId="0" applyNumberFormat="1" applyFont="1" applyFill="1" applyBorder="1" applyAlignment="1">
      <alignment horizontal="center" vertical="center"/>
    </xf>
    <xf numFmtId="176" fontId="3" fillId="8" borderId="10" xfId="0" applyNumberFormat="1" applyFont="1" applyFill="1" applyBorder="1" applyAlignment="1">
      <alignment horizontal="center" vertical="center"/>
    </xf>
    <xf numFmtId="176" fontId="3" fillId="8" borderId="13" xfId="0" applyNumberFormat="1" applyFont="1" applyFill="1" applyBorder="1" applyAlignment="1">
      <alignment horizontal="center" vertical="center"/>
    </xf>
    <xf numFmtId="0" fontId="8" fillId="0" borderId="11" xfId="0" applyFont="1" applyBorder="1" applyAlignment="1">
      <alignment horizontal="center" vertical="center"/>
    </xf>
    <xf numFmtId="0" fontId="9" fillId="0" borderId="11" xfId="0" applyFont="1" applyBorder="1" applyAlignment="1">
      <alignment vertical="center" wrapText="1"/>
    </xf>
    <xf numFmtId="0" fontId="8" fillId="0" borderId="10" xfId="0" applyFont="1" applyBorder="1" applyAlignment="1">
      <alignment horizontal="center" vertical="center" wrapText="1"/>
    </xf>
    <xf numFmtId="0" fontId="15" fillId="0" borderId="13" xfId="0" applyFont="1" applyBorder="1" applyAlignment="1">
      <alignment vertical="center"/>
    </xf>
    <xf numFmtId="0" fontId="9" fillId="0" borderId="13" xfId="0" applyFont="1" applyBorder="1" applyAlignment="1">
      <alignment vertical="center"/>
    </xf>
    <xf numFmtId="0" fontId="9" fillId="0" borderId="11" xfId="0" applyFont="1" applyBorder="1" applyAlignment="1">
      <alignment horizontal="left" vertical="center" wrapText="1"/>
    </xf>
    <xf numFmtId="176" fontId="8" fillId="0" borderId="10" xfId="0" applyNumberFormat="1" applyFont="1" applyBorder="1" applyAlignment="1">
      <alignment horizontal="center" vertical="center" wrapText="1"/>
    </xf>
    <xf numFmtId="0" fontId="0" fillId="0" borderId="15" xfId="0" applyFont="1" applyBorder="1" applyAlignment="1">
      <alignment horizontal="center" vertical="center"/>
    </xf>
    <xf numFmtId="0" fontId="9" fillId="0" borderId="15" xfId="0" applyFont="1" applyBorder="1" applyAlignment="1">
      <alignment horizontal="left" vertical="center" wrapText="1"/>
    </xf>
    <xf numFmtId="0" fontId="0" fillId="0" borderId="12" xfId="0" applyFont="1" applyBorder="1" applyAlignment="1">
      <alignment horizontal="center" vertical="center"/>
    </xf>
    <xf numFmtId="0" fontId="9" fillId="0" borderId="12" xfId="0" applyFont="1" applyBorder="1" applyAlignment="1">
      <alignment horizontal="left" vertical="center" wrapText="1"/>
    </xf>
    <xf numFmtId="0" fontId="9" fillId="0" borderId="11" xfId="0" applyFont="1" applyBorder="1" applyAlignment="1">
      <alignment horizontal="left" vertical="center"/>
    </xf>
    <xf numFmtId="0" fontId="9" fillId="0" borderId="15" xfId="0" applyFont="1" applyBorder="1" applyAlignment="1">
      <alignment horizontal="left" vertical="center"/>
    </xf>
    <xf numFmtId="0" fontId="9" fillId="0" borderId="13" xfId="0" applyFont="1" applyBorder="1" applyAlignment="1">
      <alignment vertical="center" wrapText="1"/>
    </xf>
    <xf numFmtId="0" fontId="9" fillId="0" borderId="12" xfId="0" applyFont="1" applyBorder="1" applyAlignment="1">
      <alignment horizontal="left" vertical="center"/>
    </xf>
    <xf numFmtId="0" fontId="8" fillId="0" borderId="10" xfId="0" applyFont="1" applyFill="1" applyBorder="1" applyAlignment="1">
      <alignment vertical="center"/>
    </xf>
    <xf numFmtId="0" fontId="3" fillId="16" borderId="16" xfId="0" applyFont="1" applyFill="1" applyBorder="1" applyAlignment="1">
      <alignment horizontal="center" vertical="center" wrapText="1"/>
    </xf>
    <xf numFmtId="0" fontId="3" fillId="16" borderId="17" xfId="0" applyFont="1" applyFill="1" applyBorder="1" applyAlignment="1">
      <alignment horizontal="center" vertical="center" wrapText="1"/>
    </xf>
    <xf numFmtId="0" fontId="3" fillId="16" borderId="18" xfId="0" applyFont="1" applyFill="1" applyBorder="1" applyAlignment="1">
      <alignment horizontal="center" vertical="center" wrapText="1"/>
    </xf>
    <xf numFmtId="0" fontId="3" fillId="16" borderId="10" xfId="0" applyFont="1" applyFill="1" applyBorder="1" applyAlignment="1">
      <alignment horizontal="center" vertical="center" wrapText="1"/>
    </xf>
    <xf numFmtId="0" fontId="3" fillId="16" borderId="19" xfId="0" applyFont="1" applyFill="1" applyBorder="1" applyAlignment="1">
      <alignment horizontal="center" vertical="center" wrapText="1"/>
    </xf>
    <xf numFmtId="0" fontId="3" fillId="10" borderId="20" xfId="0" applyFont="1" applyFill="1" applyBorder="1" applyAlignment="1">
      <alignment vertical="center"/>
    </xf>
    <xf numFmtId="0" fontId="3" fillId="10" borderId="10" xfId="0" applyFont="1" applyFill="1" applyBorder="1" applyAlignment="1">
      <alignment vertical="center"/>
    </xf>
    <xf numFmtId="0" fontId="10" fillId="10" borderId="20" xfId="0" applyFont="1" applyFill="1" applyBorder="1" applyAlignment="1">
      <alignment vertical="center"/>
    </xf>
    <xf numFmtId="0" fontId="10" fillId="10" borderId="10" xfId="0" applyFont="1" applyFill="1" applyBorder="1" applyAlignment="1">
      <alignment horizontal="center" vertical="center" wrapText="1"/>
    </xf>
    <xf numFmtId="0" fontId="10" fillId="10" borderId="10" xfId="0" applyFont="1" applyFill="1" applyBorder="1" applyAlignment="1">
      <alignment vertical="center" wrapText="1"/>
    </xf>
    <xf numFmtId="0" fontId="10" fillId="10" borderId="10" xfId="0" applyFont="1" applyFill="1" applyBorder="1" applyAlignment="1">
      <alignment horizontal="center" vertical="center"/>
    </xf>
    <xf numFmtId="0" fontId="14" fillId="10" borderId="10" xfId="0" applyFont="1" applyFill="1" applyBorder="1" applyAlignment="1">
      <alignment vertical="center" wrapText="1"/>
    </xf>
    <xf numFmtId="0" fontId="14" fillId="10" borderId="10" xfId="0" applyFont="1" applyFill="1" applyBorder="1" applyAlignment="1">
      <alignment horizontal="center" vertical="center"/>
    </xf>
    <xf numFmtId="0" fontId="10" fillId="0" borderId="20" xfId="0" applyFont="1" applyBorder="1" applyAlignment="1">
      <alignment horizontal="center" vertical="center"/>
    </xf>
    <xf numFmtId="0" fontId="10" fillId="0" borderId="10" xfId="0" applyFont="1" applyBorder="1" applyAlignment="1">
      <alignment horizontal="center" vertical="center" wrapText="1"/>
    </xf>
    <xf numFmtId="0" fontId="10" fillId="0" borderId="10" xfId="0" applyFont="1" applyBorder="1" applyAlignment="1">
      <alignment horizontal="center" vertical="center"/>
    </xf>
    <xf numFmtId="0" fontId="0" fillId="0" borderId="20" xfId="0" applyBorder="1" applyAlignment="1">
      <alignment horizontal="center" vertical="center"/>
    </xf>
    <xf numFmtId="0" fontId="10" fillId="0" borderId="10" xfId="0" applyFont="1" applyBorder="1" applyAlignment="1">
      <alignment horizontal="left" vertical="center"/>
    </xf>
    <xf numFmtId="0" fontId="10" fillId="0" borderId="20" xfId="0" applyFont="1" applyBorder="1" applyAlignment="1">
      <alignment horizontal="left" vertical="center"/>
    </xf>
    <xf numFmtId="0" fontId="10" fillId="0" borderId="10" xfId="0" applyFont="1" applyBorder="1" applyAlignment="1">
      <alignment horizontal="left" vertical="center" wrapText="1"/>
    </xf>
    <xf numFmtId="0" fontId="9" fillId="0" borderId="10" xfId="0" applyFont="1" applyBorder="1" applyAlignment="1">
      <alignment horizontal="center" vertical="center"/>
    </xf>
    <xf numFmtId="0" fontId="9" fillId="0" borderId="20" xfId="0" applyFont="1" applyBorder="1" applyAlignment="1">
      <alignment horizontal="center" vertical="center"/>
    </xf>
    <xf numFmtId="0" fontId="16" fillId="0" borderId="10" xfId="0" applyFont="1" applyBorder="1" applyAlignment="1">
      <alignment horizontal="center" vertical="center" wrapText="1"/>
    </xf>
    <xf numFmtId="0" fontId="9" fillId="0" borderId="10" xfId="0" applyFont="1" applyBorder="1" applyAlignment="1">
      <alignment horizontal="left" vertical="center" wrapText="1"/>
    </xf>
    <xf numFmtId="0" fontId="15" fillId="0" borderId="10" xfId="0" applyFont="1" applyBorder="1" applyAlignment="1">
      <alignment horizontal="center" vertical="center"/>
    </xf>
    <xf numFmtId="0" fontId="10" fillId="0" borderId="10" xfId="0" applyFont="1" applyFill="1" applyBorder="1" applyAlignment="1">
      <alignment vertical="center" wrapText="1"/>
    </xf>
    <xf numFmtId="0" fontId="14" fillId="0" borderId="10" xfId="0" applyFont="1" applyFill="1" applyBorder="1" applyAlignment="1">
      <alignment vertical="center" wrapText="1"/>
    </xf>
    <xf numFmtId="0" fontId="3" fillId="8" borderId="20" xfId="0" applyFont="1" applyFill="1" applyBorder="1" applyAlignment="1">
      <alignment vertical="center"/>
    </xf>
    <xf numFmtId="0" fontId="3" fillId="8" borderId="10" xfId="0" applyFont="1" applyFill="1" applyBorder="1" applyAlignment="1">
      <alignment vertical="center"/>
    </xf>
    <xf numFmtId="0" fontId="13" fillId="10" borderId="10" xfId="0" applyFont="1" applyFill="1" applyBorder="1" applyAlignment="1">
      <alignment horizontal="center" vertical="center"/>
    </xf>
    <xf numFmtId="0" fontId="10" fillId="10" borderId="20" xfId="0" applyFont="1" applyFill="1" applyBorder="1" applyAlignment="1">
      <alignment horizontal="center" vertical="center" wrapText="1"/>
    </xf>
    <xf numFmtId="0" fontId="9" fillId="10" borderId="10" xfId="0" applyFont="1" applyFill="1" applyBorder="1" applyAlignment="1">
      <alignment horizontal="left" vertical="center" wrapText="1"/>
    </xf>
    <xf numFmtId="0" fontId="10" fillId="0" borderId="10" xfId="0" applyFont="1" applyBorder="1" applyAlignment="1">
      <alignment vertical="center"/>
    </xf>
    <xf numFmtId="0" fontId="10" fillId="0" borderId="20" xfId="0" applyFont="1" applyFill="1" applyBorder="1" applyAlignment="1">
      <alignment horizontal="center" vertical="center" wrapText="1"/>
    </xf>
    <xf numFmtId="176" fontId="10" fillId="0" borderId="10" xfId="0" applyNumberFormat="1" applyFont="1" applyBorder="1" applyAlignment="1">
      <alignment horizontal="center" vertical="center"/>
    </xf>
    <xf numFmtId="0" fontId="14" fillId="0" borderId="20" xfId="0" applyFont="1" applyFill="1" applyBorder="1" applyAlignment="1">
      <alignment horizontal="center" vertical="center" wrapText="1"/>
    </xf>
    <xf numFmtId="0" fontId="14" fillId="0" borderId="10" xfId="0" applyFont="1" applyBorder="1" applyAlignment="1">
      <alignment vertical="center" wrapText="1"/>
    </xf>
    <xf numFmtId="0" fontId="14" fillId="0" borderId="10" xfId="0" applyFont="1" applyBorder="1" applyAlignment="1">
      <alignment horizontal="center" vertical="center"/>
    </xf>
    <xf numFmtId="0" fontId="17" fillId="0" borderId="10" xfId="0" applyFont="1" applyBorder="1" applyAlignment="1">
      <alignment horizontal="left" vertical="center" wrapText="1"/>
    </xf>
    <xf numFmtId="0" fontId="3" fillId="8" borderId="19" xfId="0" applyFont="1" applyFill="1" applyBorder="1" applyAlignment="1">
      <alignment vertical="center"/>
    </xf>
    <xf numFmtId="0" fontId="3" fillId="8" borderId="12" xfId="0" applyFont="1" applyFill="1" applyBorder="1" applyAlignment="1">
      <alignment vertical="center"/>
    </xf>
    <xf numFmtId="0" fontId="0" fillId="0" borderId="20" xfId="0" applyBorder="1" applyAlignment="1">
      <alignment vertical="center"/>
    </xf>
    <xf numFmtId="0" fontId="10" fillId="0" borderId="10"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0" fillId="0" borderId="10" xfId="0" applyBorder="1" applyAlignment="1">
      <alignment horizontal="center" vertical="center" wrapText="1"/>
    </xf>
    <xf numFmtId="178" fontId="10" fillId="10" borderId="10" xfId="0" applyNumberFormat="1" applyFont="1" applyFill="1" applyBorder="1" applyAlignment="1">
      <alignment horizontal="center" vertical="center"/>
    </xf>
    <xf numFmtId="0" fontId="10" fillId="10" borderId="20" xfId="0" applyFont="1" applyFill="1" applyBorder="1" applyAlignment="1">
      <alignment horizontal="center" vertical="center"/>
    </xf>
    <xf numFmtId="0" fontId="10" fillId="10" borderId="10" xfId="0" applyFont="1" applyFill="1" applyBorder="1" applyAlignment="1">
      <alignment vertical="center"/>
    </xf>
    <xf numFmtId="0" fontId="10" fillId="0" borderId="0" xfId="0" applyFont="1" applyAlignment="1">
      <alignment horizontal="center" vertical="center"/>
    </xf>
    <xf numFmtId="0" fontId="15" fillId="0" borderId="10" xfId="0" applyFont="1" applyBorder="1" applyAlignment="1">
      <alignment vertical="center"/>
    </xf>
    <xf numFmtId="0" fontId="9" fillId="0" borderId="2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0" xfId="0" applyFont="1" applyBorder="1" applyAlignment="1">
      <alignment horizontal="left" vertical="top" wrapText="1"/>
    </xf>
    <xf numFmtId="0" fontId="9" fillId="0" borderId="10" xfId="0" applyFont="1" applyBorder="1" applyAlignment="1">
      <alignment vertical="center"/>
    </xf>
    <xf numFmtId="0" fontId="9" fillId="0" borderId="10" xfId="0" applyFont="1" applyBorder="1" applyAlignment="1">
      <alignment horizontal="justify" vertical="center"/>
    </xf>
    <xf numFmtId="0" fontId="9" fillId="0" borderId="10" xfId="0" applyFont="1" applyBorder="1" applyAlignment="1">
      <alignment horizontal="justify" vertical="center" wrapText="1"/>
    </xf>
    <xf numFmtId="176" fontId="0" fillId="0" borderId="10" xfId="0" applyNumberFormat="1" applyFont="1" applyBorder="1" applyAlignment="1">
      <alignment horizontal="center" vertical="center"/>
    </xf>
    <xf numFmtId="0" fontId="10" fillId="10" borderId="20" xfId="0" applyFont="1" applyFill="1" applyBorder="1" applyAlignment="1">
      <alignment vertical="center" wrapText="1"/>
    </xf>
    <xf numFmtId="0" fontId="12" fillId="0" borderId="0" xfId="0" applyFont="1" applyBorder="1" applyAlignment="1">
      <alignment horizontal="center" vertical="center"/>
    </xf>
    <xf numFmtId="0" fontId="3" fillId="3" borderId="11" xfId="0" applyFont="1" applyFill="1" applyBorder="1" applyAlignment="1">
      <alignment horizontal="center" vertical="center" wrapText="1"/>
    </xf>
    <xf numFmtId="0" fontId="3" fillId="16" borderId="10" xfId="0" applyFont="1" applyFill="1" applyBorder="1" applyAlignment="1">
      <alignment horizontal="center" vertical="top" wrapText="1"/>
    </xf>
    <xf numFmtId="0" fontId="3" fillId="3" borderId="12" xfId="0" applyFont="1" applyFill="1" applyBorder="1" applyAlignment="1">
      <alignment horizontal="center" vertical="center" wrapText="1"/>
    </xf>
    <xf numFmtId="0" fontId="13" fillId="10" borderId="10" xfId="0" applyFont="1" applyFill="1" applyBorder="1" applyAlignment="1">
      <alignment horizontal="center" vertical="center" wrapText="1"/>
    </xf>
    <xf numFmtId="0" fontId="13" fillId="8" borderId="10" xfId="0" applyFont="1" applyFill="1" applyBorder="1" applyAlignment="1">
      <alignment horizontal="center" vertical="center" wrapText="1"/>
    </xf>
    <xf numFmtId="0" fontId="13" fillId="10" borderId="10" xfId="0" applyFont="1" applyFill="1" applyBorder="1" applyAlignment="1">
      <alignment vertical="center"/>
    </xf>
    <xf numFmtId="0" fontId="17" fillId="0" borderId="10" xfId="0" applyFont="1" applyBorder="1" applyAlignment="1">
      <alignment vertical="center" wrapText="1"/>
    </xf>
    <xf numFmtId="0" fontId="14" fillId="0" borderId="10" xfId="0" applyFont="1" applyBorder="1" applyAlignment="1">
      <alignment vertical="center"/>
    </xf>
    <xf numFmtId="0" fontId="13" fillId="8" borderId="12" xfId="0" applyFont="1" applyFill="1" applyBorder="1" applyAlignment="1">
      <alignment horizontal="center" vertical="center" wrapText="1"/>
    </xf>
    <xf numFmtId="0" fontId="0" fillId="0" borderId="10" xfId="0" applyBorder="1" applyAlignment="1">
      <alignment vertical="center" wrapText="1"/>
    </xf>
    <xf numFmtId="0" fontId="11" fillId="0" borderId="10" xfId="0" applyFont="1" applyFill="1" applyBorder="1" applyAlignment="1">
      <alignment horizontal="left" vertical="center" wrapText="1"/>
    </xf>
    <xf numFmtId="0" fontId="3" fillId="10" borderId="13" xfId="0" applyFont="1" applyFill="1" applyBorder="1" applyAlignment="1">
      <alignment vertical="center"/>
    </xf>
    <xf numFmtId="0" fontId="2" fillId="0" borderId="13" xfId="0" applyFont="1" applyBorder="1" applyAlignment="1">
      <alignment vertical="center"/>
    </xf>
    <xf numFmtId="0" fontId="2" fillId="0" borderId="10" xfId="0" applyFont="1" applyBorder="1" applyAlignment="1">
      <alignment vertical="center"/>
    </xf>
    <xf numFmtId="0" fontId="15" fillId="0" borderId="0" xfId="0" applyFont="1" applyBorder="1" applyAlignment="1">
      <alignment vertical="center" wrapText="1"/>
    </xf>
    <xf numFmtId="0" fontId="0" fillId="0" borderId="13" xfId="0" applyFont="1" applyBorder="1" applyAlignment="1">
      <alignment vertical="center"/>
    </xf>
    <xf numFmtId="0" fontId="10" fillId="0" borderId="0" xfId="0" applyFont="1" applyFill="1" applyBorder="1" applyAlignment="1">
      <alignment vertical="center" wrapText="1"/>
    </xf>
    <xf numFmtId="0" fontId="10" fillId="0" borderId="0" xfId="0" applyFont="1" applyBorder="1" applyAlignment="1">
      <alignment vertical="center" wrapText="1"/>
    </xf>
    <xf numFmtId="0" fontId="10" fillId="0" borderId="13" xfId="0" applyFont="1" applyBorder="1" applyAlignment="1">
      <alignment vertical="center" wrapText="1"/>
    </xf>
    <xf numFmtId="0" fontId="3" fillId="3" borderId="10" xfId="0" applyFont="1" applyFill="1" applyBorder="1" applyAlignment="1">
      <alignment vertical="center" wrapText="1"/>
    </xf>
    <xf numFmtId="0" fontId="9" fillId="0" borderId="11" xfId="0" applyFont="1" applyBorder="1" applyAlignment="1">
      <alignment horizontal="center" vertical="center" wrapText="1"/>
    </xf>
    <xf numFmtId="0" fontId="0" fillId="0" borderId="11" xfId="0" applyFont="1" applyFill="1" applyBorder="1" applyAlignment="1">
      <alignment horizontal="center" vertical="center"/>
    </xf>
    <xf numFmtId="0" fontId="0" fillId="10" borderId="11" xfId="0" applyFont="1" applyFill="1" applyBorder="1" applyAlignment="1">
      <alignment horizontal="center" vertical="center" wrapText="1"/>
    </xf>
    <xf numFmtId="0" fontId="18" fillId="10" borderId="15" xfId="0" applyFont="1" applyFill="1" applyBorder="1" applyAlignment="1">
      <alignment vertical="center"/>
    </xf>
    <xf numFmtId="0" fontId="3" fillId="10" borderId="11" xfId="0" applyFont="1" applyFill="1" applyBorder="1" applyAlignment="1">
      <alignment horizontal="center" vertical="center"/>
    </xf>
    <xf numFmtId="0" fontId="3" fillId="10" borderId="17" xfId="0" applyFont="1" applyFill="1" applyBorder="1" applyAlignment="1">
      <alignment horizontal="center" vertical="center"/>
    </xf>
    <xf numFmtId="0" fontId="0" fillId="0" borderId="15" xfId="0" applyBorder="1" applyAlignment="1">
      <alignment horizontal="center" vertical="center"/>
    </xf>
    <xf numFmtId="0" fontId="9" fillId="0" borderId="15" xfId="0" applyFont="1" applyBorder="1" applyAlignment="1">
      <alignment horizontal="center" vertical="center" wrapText="1"/>
    </xf>
    <xf numFmtId="0" fontId="0" fillId="0" borderId="15" xfId="0" applyFont="1" applyFill="1" applyBorder="1" applyAlignment="1">
      <alignment horizontal="center" vertical="center"/>
    </xf>
    <xf numFmtId="0" fontId="0" fillId="10" borderId="15" xfId="0" applyFont="1" applyFill="1" applyBorder="1" applyAlignment="1">
      <alignment horizontal="center" vertical="center" wrapText="1"/>
    </xf>
    <xf numFmtId="0" fontId="3" fillId="10" borderId="15" xfId="0" applyFont="1" applyFill="1" applyBorder="1" applyAlignment="1">
      <alignment vertical="center"/>
    </xf>
    <xf numFmtId="0" fontId="3" fillId="10" borderId="15" xfId="0" applyFont="1" applyFill="1" applyBorder="1" applyAlignment="1">
      <alignment horizontal="center" vertical="center"/>
    </xf>
    <xf numFmtId="0" fontId="3" fillId="10" borderId="21" xfId="0" applyFont="1" applyFill="1" applyBorder="1" applyAlignment="1">
      <alignment horizontal="center" vertical="center"/>
    </xf>
    <xf numFmtId="0" fontId="0" fillId="0" borderId="12" xfId="0" applyBorder="1" applyAlignment="1">
      <alignment horizontal="center" vertical="center"/>
    </xf>
    <xf numFmtId="0" fontId="9" fillId="0" borderId="12" xfId="0" applyFont="1" applyBorder="1" applyAlignment="1">
      <alignment horizontal="center" vertical="center" wrapText="1"/>
    </xf>
    <xf numFmtId="0" fontId="0" fillId="0" borderId="12" xfId="0" applyFont="1" applyFill="1" applyBorder="1" applyAlignment="1">
      <alignment horizontal="center" vertical="center"/>
    </xf>
    <xf numFmtId="0" fontId="0" fillId="10" borderId="12" xfId="0" applyFont="1" applyFill="1" applyBorder="1" applyAlignment="1">
      <alignment horizontal="center" vertical="center" wrapText="1"/>
    </xf>
    <xf numFmtId="0" fontId="3" fillId="10" borderId="12" xfId="0" applyFont="1" applyFill="1" applyBorder="1" applyAlignment="1">
      <alignment horizontal="center" vertical="center"/>
    </xf>
    <xf numFmtId="0" fontId="3" fillId="10" borderId="14" xfId="0" applyFont="1" applyFill="1" applyBorder="1" applyAlignment="1">
      <alignment horizontal="center" vertical="center"/>
    </xf>
    <xf numFmtId="0" fontId="2" fillId="0" borderId="10" xfId="0" applyFont="1" applyFill="1" applyBorder="1" applyAlignment="1">
      <alignment horizontal="center" vertical="center" wrapText="1"/>
    </xf>
    <xf numFmtId="0" fontId="0"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19" fillId="3" borderId="10" xfId="0" applyFont="1" applyFill="1" applyBorder="1" applyAlignment="1">
      <alignment vertical="center" wrapText="1"/>
    </xf>
    <xf numFmtId="0" fontId="20" fillId="10" borderId="10" xfId="0" applyFont="1" applyFill="1" applyBorder="1" applyAlignment="1">
      <alignment vertical="center" wrapText="1"/>
    </xf>
    <xf numFmtId="0" fontId="21" fillId="8" borderId="10" xfId="0" applyFont="1" applyFill="1" applyBorder="1" applyAlignment="1">
      <alignment horizontal="center" vertical="center"/>
    </xf>
    <xf numFmtId="0" fontId="22" fillId="3" borderId="10" xfId="0" applyFont="1" applyFill="1" applyBorder="1" applyAlignment="1">
      <alignment vertical="center" wrapText="1"/>
    </xf>
    <xf numFmtId="177" fontId="3" fillId="8" borderId="10" xfId="0" applyNumberFormat="1" applyFont="1" applyFill="1" applyBorder="1" applyAlignment="1">
      <alignment horizontal="center" vertical="center" wrapText="1"/>
    </xf>
    <xf numFmtId="177" fontId="3" fillId="8" borderId="13" xfId="0" applyNumberFormat="1" applyFont="1" applyFill="1" applyBorder="1" applyAlignment="1">
      <alignment horizontal="center" vertical="center"/>
    </xf>
    <xf numFmtId="0" fontId="23" fillId="0" borderId="10" xfId="0" applyFont="1" applyBorder="1" applyAlignment="1">
      <alignment vertical="center" wrapText="1"/>
    </xf>
    <xf numFmtId="177" fontId="0" fillId="10" borderId="10" xfId="0" applyNumberFormat="1" applyFont="1" applyFill="1" applyBorder="1" applyAlignment="1">
      <alignment horizontal="center" vertical="center" wrapText="1"/>
    </xf>
    <xf numFmtId="177" fontId="13" fillId="10" borderId="13" xfId="0" applyNumberFormat="1" applyFont="1" applyFill="1" applyBorder="1" applyAlignment="1">
      <alignment vertical="center" wrapText="1"/>
    </xf>
    <xf numFmtId="0" fontId="23" fillId="0" borderId="11" xfId="0" applyFont="1" applyBorder="1" applyAlignment="1">
      <alignment horizontal="center" vertical="center" wrapText="1"/>
    </xf>
    <xf numFmtId="176" fontId="0" fillId="0" borderId="10" xfId="0" applyNumberFormat="1" applyFont="1" applyFill="1" applyBorder="1" applyAlignment="1">
      <alignment horizontal="center" vertical="center"/>
    </xf>
    <xf numFmtId="176" fontId="3" fillId="0" borderId="10" xfId="0" applyNumberFormat="1" applyFont="1" applyFill="1" applyBorder="1" applyAlignment="1">
      <alignment vertical="center"/>
    </xf>
    <xf numFmtId="176" fontId="24" fillId="0" borderId="10" xfId="0" applyNumberFormat="1" applyFont="1" applyFill="1" applyBorder="1" applyAlignment="1">
      <alignment vertical="center" wrapText="1"/>
    </xf>
    <xf numFmtId="176" fontId="13" fillId="0" borderId="13" xfId="0" applyNumberFormat="1" applyFont="1" applyFill="1" applyBorder="1" applyAlignment="1">
      <alignment vertical="center"/>
    </xf>
    <xf numFmtId="0" fontId="23" fillId="0" borderId="12" xfId="0" applyFont="1" applyBorder="1" applyAlignment="1">
      <alignment horizontal="center" vertical="center" wrapText="1"/>
    </xf>
    <xf numFmtId="176" fontId="0" fillId="0" borderId="12" xfId="0" applyNumberFormat="1" applyFont="1" applyFill="1" applyBorder="1" applyAlignment="1">
      <alignment horizontal="center" vertical="center"/>
    </xf>
    <xf numFmtId="0" fontId="14" fillId="0" borderId="20" xfId="0" applyFont="1" applyBorder="1" applyAlignment="1">
      <alignment horizontal="center" vertical="center"/>
    </xf>
    <xf numFmtId="0" fontId="16" fillId="0" borderId="10" xfId="0" applyFont="1" applyFill="1" applyBorder="1" applyAlignment="1">
      <alignment horizontal="center" vertical="center" wrapText="1"/>
    </xf>
    <xf numFmtId="0" fontId="16" fillId="0" borderId="10" xfId="400" applyFont="1" applyFill="1" applyBorder="1" applyAlignment="1">
      <alignment horizontal="center" vertical="center" wrapText="1"/>
      <protection/>
    </xf>
    <xf numFmtId="0" fontId="16" fillId="0" borderId="10" xfId="400" applyFont="1" applyFill="1" applyBorder="1" applyAlignment="1">
      <alignment horizontal="left" vertical="center" wrapText="1"/>
      <protection/>
    </xf>
    <xf numFmtId="0" fontId="0" fillId="0" borderId="20" xfId="0" applyFont="1" applyBorder="1" applyAlignment="1">
      <alignment vertical="center"/>
    </xf>
    <xf numFmtId="0" fontId="14" fillId="0" borderId="10"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1" xfId="0" applyFont="1" applyBorder="1" applyAlignment="1">
      <alignment horizontal="center" vertical="center" wrapText="1"/>
    </xf>
    <xf numFmtId="0" fontId="14" fillId="10" borderId="12" xfId="0" applyFont="1" applyFill="1" applyBorder="1" applyAlignment="1">
      <alignment horizontal="center" vertical="center" wrapText="1"/>
    </xf>
    <xf numFmtId="0" fontId="14" fillId="10" borderId="12" xfId="0" applyNumberFormat="1" applyFont="1" applyFill="1" applyBorder="1" applyAlignment="1">
      <alignment vertical="center" wrapText="1"/>
    </xf>
    <xf numFmtId="0" fontId="10" fillId="0" borderId="22" xfId="0" applyFont="1" applyBorder="1" applyAlignment="1">
      <alignment horizontal="center" vertical="center" wrapText="1"/>
    </xf>
    <xf numFmtId="0" fontId="10" fillId="0" borderId="15" xfId="0" applyFont="1" applyBorder="1" applyAlignment="1">
      <alignment horizontal="center" vertical="center" wrapText="1"/>
    </xf>
    <xf numFmtId="0" fontId="14" fillId="10" borderId="10" xfId="0" applyNumberFormat="1" applyFont="1" applyFill="1" applyBorder="1" applyAlignment="1">
      <alignment vertical="center" wrapText="1"/>
    </xf>
    <xf numFmtId="0" fontId="14" fillId="10" borderId="10" xfId="0" applyFont="1" applyFill="1" applyBorder="1" applyAlignment="1">
      <alignment horizontal="center" vertical="center" wrapText="1"/>
    </xf>
    <xf numFmtId="0" fontId="10" fillId="10" borderId="10" xfId="0" applyNumberFormat="1" applyFont="1" applyFill="1" applyBorder="1" applyAlignment="1">
      <alignment vertical="center" wrapText="1"/>
    </xf>
    <xf numFmtId="0" fontId="14" fillId="10" borderId="13" xfId="0" applyNumberFormat="1" applyFont="1" applyFill="1" applyBorder="1" applyAlignment="1">
      <alignment vertical="center" wrapText="1"/>
    </xf>
    <xf numFmtId="0" fontId="14" fillId="10" borderId="10" xfId="399" applyNumberFormat="1" applyFont="1" applyFill="1" applyBorder="1" applyAlignment="1">
      <alignment vertical="center" wrapText="1"/>
      <protection/>
    </xf>
    <xf numFmtId="0" fontId="16" fillId="10" borderId="10" xfId="399" applyFont="1" applyFill="1" applyBorder="1" applyAlignment="1">
      <alignment horizontal="center" vertical="center" wrapText="1"/>
      <protection/>
    </xf>
    <xf numFmtId="0" fontId="16" fillId="0" borderId="10" xfId="399" applyFont="1" applyBorder="1" applyAlignment="1">
      <alignment horizontal="center" vertical="center" wrapText="1"/>
      <protection/>
    </xf>
    <xf numFmtId="0" fontId="14" fillId="10" borderId="10" xfId="399" applyNumberFormat="1" applyFont="1" applyFill="1" applyBorder="1" applyAlignment="1">
      <alignment horizontal="center" vertical="center" wrapText="1"/>
      <protection/>
    </xf>
    <xf numFmtId="0" fontId="16" fillId="0" borderId="13" xfId="399" applyFont="1" applyBorder="1" applyAlignment="1">
      <alignment horizontal="center" vertical="center" wrapText="1"/>
      <protection/>
    </xf>
    <xf numFmtId="0" fontId="14" fillId="10" borderId="13" xfId="399" applyNumberFormat="1" applyFont="1" applyFill="1" applyBorder="1" applyAlignment="1">
      <alignment vertical="center" wrapText="1"/>
      <protection/>
    </xf>
    <xf numFmtId="0" fontId="16" fillId="0" borderId="10" xfId="0" applyFont="1" applyBorder="1" applyAlignment="1">
      <alignment horizontal="left" vertical="center" wrapText="1"/>
    </xf>
    <xf numFmtId="0" fontId="10" fillId="0" borderId="19"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20" xfId="0" applyFont="1" applyBorder="1" applyAlignment="1">
      <alignment vertical="center" wrapText="1"/>
    </xf>
    <xf numFmtId="0" fontId="0" fillId="0" borderId="10" xfId="0" applyFont="1" applyBorder="1" applyAlignment="1">
      <alignment vertical="center" wrapText="1"/>
    </xf>
    <xf numFmtId="0" fontId="0" fillId="10" borderId="20" xfId="0" applyFont="1" applyFill="1" applyBorder="1" applyAlignment="1">
      <alignment vertical="center"/>
    </xf>
    <xf numFmtId="0" fontId="0" fillId="10" borderId="10" xfId="0" applyFont="1" applyFill="1" applyBorder="1" applyAlignment="1">
      <alignment vertical="center"/>
    </xf>
    <xf numFmtId="177" fontId="13" fillId="10" borderId="10" xfId="0" applyNumberFormat="1" applyFont="1" applyFill="1" applyBorder="1" applyAlignment="1">
      <alignment vertical="center" wrapText="1"/>
    </xf>
    <xf numFmtId="0" fontId="14" fillId="10" borderId="10" xfId="0" applyFont="1" applyFill="1" applyBorder="1" applyAlignment="1">
      <alignment horizontal="left" vertical="top" wrapText="1"/>
    </xf>
    <xf numFmtId="177" fontId="13" fillId="10" borderId="10" xfId="0" applyNumberFormat="1" applyFont="1" applyFill="1" applyBorder="1" applyAlignment="1">
      <alignment horizontal="center" vertical="center" wrapText="1"/>
    </xf>
    <xf numFmtId="176" fontId="13" fillId="0" borderId="10" xfId="0" applyNumberFormat="1" applyFont="1" applyFill="1" applyBorder="1" applyAlignment="1">
      <alignment horizontal="center" vertical="center"/>
    </xf>
    <xf numFmtId="0" fontId="10" fillId="0" borderId="10" xfId="0" applyFont="1" applyFill="1" applyBorder="1" applyAlignment="1">
      <alignment horizontal="center" vertical="center"/>
    </xf>
    <xf numFmtId="0" fontId="0" fillId="0" borderId="0" xfId="0" applyBorder="1" applyAlignment="1">
      <alignment vertical="center"/>
    </xf>
    <xf numFmtId="0" fontId="3" fillId="8" borderId="13" xfId="0" applyFont="1" applyFill="1" applyBorder="1" applyAlignment="1">
      <alignment vertical="center"/>
    </xf>
    <xf numFmtId="0" fontId="13" fillId="8" borderId="10" xfId="0" applyFont="1" applyFill="1" applyBorder="1" applyAlignment="1">
      <alignment vertical="center" wrapText="1"/>
    </xf>
    <xf numFmtId="0" fontId="9" fillId="10" borderId="10" xfId="0" applyFont="1" applyFill="1" applyBorder="1" applyAlignment="1">
      <alignment horizontal="center" vertical="center" wrapText="1"/>
    </xf>
    <xf numFmtId="0" fontId="10" fillId="0" borderId="10" xfId="0" applyFont="1" applyFill="1" applyBorder="1" applyAlignment="1">
      <alignment vertical="center"/>
    </xf>
    <xf numFmtId="0" fontId="12" fillId="10" borderId="10" xfId="0" applyFont="1" applyFill="1" applyBorder="1" applyAlignment="1">
      <alignment vertical="center" wrapText="1"/>
    </xf>
    <xf numFmtId="0" fontId="0" fillId="10" borderId="11" xfId="0" applyFont="1" applyFill="1" applyBorder="1" applyAlignment="1">
      <alignment horizontal="center" vertical="center"/>
    </xf>
    <xf numFmtId="0" fontId="25" fillId="0" borderId="11" xfId="0" applyFont="1" applyBorder="1" applyAlignment="1">
      <alignment horizontal="left" vertical="center" wrapText="1"/>
    </xf>
    <xf numFmtId="0" fontId="0" fillId="10" borderId="15" xfId="0" applyFont="1" applyFill="1" applyBorder="1" applyAlignment="1">
      <alignment horizontal="center" vertical="center"/>
    </xf>
    <xf numFmtId="0" fontId="25" fillId="0" borderId="15" xfId="0" applyFont="1" applyBorder="1" applyAlignment="1">
      <alignment horizontal="left" vertical="center" wrapText="1"/>
    </xf>
    <xf numFmtId="0" fontId="0" fillId="10" borderId="12" xfId="0" applyFont="1" applyFill="1" applyBorder="1" applyAlignment="1">
      <alignment horizontal="center" vertical="center"/>
    </xf>
    <xf numFmtId="0" fontId="25" fillId="0" borderId="12" xfId="0" applyFont="1" applyBorder="1" applyAlignment="1">
      <alignment horizontal="left" vertical="center" wrapText="1"/>
    </xf>
    <xf numFmtId="0" fontId="2" fillId="0" borderId="10" xfId="0" applyFont="1" applyFill="1" applyBorder="1" applyAlignment="1">
      <alignment horizontal="center" vertical="center"/>
    </xf>
    <xf numFmtId="0" fontId="10" fillId="10" borderId="12" xfId="0" applyFont="1" applyFill="1" applyBorder="1" applyAlignment="1">
      <alignment vertical="center" wrapText="1"/>
    </xf>
    <xf numFmtId="0" fontId="3" fillId="10" borderId="12" xfId="0" applyFont="1" applyFill="1" applyBorder="1" applyAlignment="1">
      <alignment horizontal="center" vertical="center" wrapText="1"/>
    </xf>
    <xf numFmtId="0" fontId="12" fillId="8" borderId="12" xfId="0" applyFont="1" applyFill="1" applyBorder="1" applyAlignment="1">
      <alignment horizontal="center" vertical="center"/>
    </xf>
    <xf numFmtId="0" fontId="12" fillId="3" borderId="12" xfId="0" applyFont="1" applyFill="1" applyBorder="1" applyAlignment="1">
      <alignment horizontal="center" vertical="center" wrapText="1"/>
    </xf>
    <xf numFmtId="0" fontId="3" fillId="8" borderId="12" xfId="0" applyNumberFormat="1" applyFont="1" applyFill="1" applyBorder="1" applyAlignment="1">
      <alignment horizontal="center" vertical="center" wrapText="1"/>
    </xf>
    <xf numFmtId="0" fontId="13" fillId="8" borderId="14" xfId="0" applyFont="1" applyFill="1" applyBorder="1" applyAlignment="1">
      <alignment horizontal="center" vertical="center" wrapText="1"/>
    </xf>
    <xf numFmtId="0" fontId="0" fillId="10" borderId="12" xfId="0" applyFont="1" applyFill="1" applyBorder="1" applyAlignment="1">
      <alignment vertical="center" wrapText="1"/>
    </xf>
    <xf numFmtId="0" fontId="0" fillId="10" borderId="12" xfId="0" applyFont="1" applyFill="1" applyBorder="1" applyAlignment="1">
      <alignment vertical="center"/>
    </xf>
    <xf numFmtId="0" fontId="0" fillId="10" borderId="12" xfId="0" applyNumberFormat="1" applyFont="1" applyFill="1" applyBorder="1" applyAlignment="1">
      <alignment vertical="center" wrapText="1"/>
    </xf>
    <xf numFmtId="0" fontId="10" fillId="10" borderId="14" xfId="0" applyFont="1" applyFill="1" applyBorder="1" applyAlignment="1">
      <alignment vertical="center" wrapText="1"/>
    </xf>
    <xf numFmtId="0" fontId="11" fillId="0" borderId="10" xfId="0" applyFont="1" applyBorder="1" applyAlignment="1">
      <alignment vertical="center" wrapText="1"/>
    </xf>
    <xf numFmtId="0" fontId="11" fillId="0" borderId="10" xfId="0" applyFont="1" applyFill="1" applyBorder="1" applyAlignment="1">
      <alignment vertical="center" wrapText="1"/>
    </xf>
    <xf numFmtId="0" fontId="8" fillId="0" borderId="10" xfId="0" applyFont="1" applyBorder="1" applyAlignment="1">
      <alignment vertical="center" wrapText="1"/>
    </xf>
    <xf numFmtId="0" fontId="26" fillId="0" borderId="13" xfId="0" applyFont="1" applyBorder="1" applyAlignment="1">
      <alignment horizontal="center" vertical="center"/>
    </xf>
    <xf numFmtId="0" fontId="12" fillId="0" borderId="10" xfId="0" applyFont="1" applyBorder="1" applyAlignment="1">
      <alignment horizontal="center" vertical="center"/>
    </xf>
    <xf numFmtId="0" fontId="10" fillId="0" borderId="11" xfId="0" applyFont="1" applyBorder="1" applyAlignment="1">
      <alignment vertical="center" wrapText="1"/>
    </xf>
    <xf numFmtId="0" fontId="0" fillId="0" borderId="11"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2" fillId="0" borderId="11" xfId="0" applyFont="1" applyBorder="1" applyAlignment="1">
      <alignment horizontal="center" vertical="center"/>
    </xf>
    <xf numFmtId="0" fontId="10" fillId="0" borderId="15" xfId="0" applyFont="1" applyBorder="1" applyAlignment="1">
      <alignment vertical="center" wrapText="1"/>
    </xf>
    <xf numFmtId="0" fontId="0" fillId="0" borderId="15"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0" fillId="0" borderId="10" xfId="0" applyNumberFormat="1" applyFont="1" applyBorder="1" applyAlignment="1">
      <alignment vertical="center" wrapText="1"/>
    </xf>
    <xf numFmtId="0" fontId="12" fillId="0" borderId="12" xfId="0" applyFont="1" applyBorder="1" applyAlignment="1">
      <alignment horizontal="center" vertical="center"/>
    </xf>
    <xf numFmtId="0" fontId="10" fillId="0" borderId="12" xfId="0" applyFont="1" applyBorder="1" applyAlignment="1">
      <alignment vertical="center" wrapText="1"/>
    </xf>
    <xf numFmtId="0" fontId="0" fillId="0" borderId="12" xfId="0" applyFont="1" applyBorder="1" applyAlignment="1">
      <alignment horizontal="center" vertical="center" wrapText="1"/>
    </xf>
    <xf numFmtId="0" fontId="0" fillId="0" borderId="12" xfId="0" applyFont="1" applyBorder="1" applyAlignment="1">
      <alignment vertical="center" wrapText="1"/>
    </xf>
    <xf numFmtId="0" fontId="0" fillId="0" borderId="12" xfId="0" applyFont="1" applyBorder="1" applyAlignment="1">
      <alignment vertical="center"/>
    </xf>
    <xf numFmtId="0" fontId="0" fillId="0" borderId="12" xfId="0" applyNumberFormat="1" applyFont="1" applyBorder="1" applyAlignment="1">
      <alignment vertical="center" wrapText="1"/>
    </xf>
    <xf numFmtId="0" fontId="10" fillId="0" borderId="14" xfId="0" applyFont="1" applyBorder="1" applyAlignment="1">
      <alignment vertical="center" wrapText="1"/>
    </xf>
    <xf numFmtId="0" fontId="27" fillId="0" borderId="10" xfId="0" applyFont="1" applyFill="1" applyBorder="1" applyAlignment="1">
      <alignment horizontal="center" vertical="center" wrapText="1"/>
    </xf>
    <xf numFmtId="0" fontId="26" fillId="0" borderId="13" xfId="0" applyFont="1" applyFill="1" applyBorder="1" applyAlignment="1">
      <alignment horizontal="center" vertical="center"/>
    </xf>
    <xf numFmtId="0" fontId="23" fillId="0" borderId="10" xfId="0" applyFont="1" applyFill="1" applyBorder="1" applyAlignment="1">
      <alignment vertical="center" wrapText="1"/>
    </xf>
    <xf numFmtId="0" fontId="26" fillId="0" borderId="10" xfId="0" applyFont="1" applyBorder="1" applyAlignment="1">
      <alignment vertical="center" wrapText="1"/>
    </xf>
    <xf numFmtId="0" fontId="13" fillId="10" borderId="10" xfId="0" applyFont="1" applyFill="1" applyBorder="1" applyAlignment="1">
      <alignment vertical="center"/>
    </xf>
    <xf numFmtId="0" fontId="10" fillId="10" borderId="10" xfId="0" applyFont="1" applyFill="1" applyBorder="1" applyAlignment="1">
      <alignment vertical="center"/>
    </xf>
    <xf numFmtId="0" fontId="13" fillId="10" borderId="13" xfId="0" applyFont="1" applyFill="1" applyBorder="1" applyAlignment="1">
      <alignment vertical="center"/>
    </xf>
    <xf numFmtId="0" fontId="10" fillId="10" borderId="23" xfId="0" applyFont="1" applyFill="1" applyBorder="1" applyAlignment="1">
      <alignment horizontal="center" vertical="center" wrapText="1"/>
    </xf>
    <xf numFmtId="0" fontId="0" fillId="0" borderId="19" xfId="0" applyBorder="1" applyAlignment="1">
      <alignment vertical="center"/>
    </xf>
    <xf numFmtId="0" fontId="3" fillId="10" borderId="19" xfId="0" applyFont="1" applyFill="1" applyBorder="1" applyAlignment="1">
      <alignment vertical="center"/>
    </xf>
    <xf numFmtId="0" fontId="3" fillId="10" borderId="12" xfId="0" applyFont="1" applyFill="1" applyBorder="1" applyAlignment="1">
      <alignment vertical="center"/>
    </xf>
    <xf numFmtId="0" fontId="25" fillId="8" borderId="19" xfId="0" applyFont="1" applyFill="1" applyBorder="1" applyAlignment="1">
      <alignment horizontal="center" vertical="center" wrapText="1"/>
    </xf>
    <xf numFmtId="0" fontId="13" fillId="8" borderId="12" xfId="0" applyFont="1" applyFill="1" applyBorder="1" applyAlignment="1">
      <alignment horizontal="center" vertical="top"/>
    </xf>
    <xf numFmtId="0" fontId="28" fillId="8" borderId="12" xfId="0" applyFont="1" applyFill="1" applyBorder="1" applyAlignment="1">
      <alignment horizontal="center" vertical="center"/>
    </xf>
    <xf numFmtId="0" fontId="28" fillId="8" borderId="12" xfId="0" applyFont="1" applyFill="1" applyBorder="1" applyAlignment="1">
      <alignment horizontal="center" vertical="center" wrapText="1"/>
    </xf>
    <xf numFmtId="0" fontId="10" fillId="10" borderId="12" xfId="0" applyFont="1" applyFill="1" applyBorder="1" applyAlignment="1">
      <alignment horizontal="center" vertical="center" wrapText="1"/>
    </xf>
    <xf numFmtId="0" fontId="9" fillId="10" borderId="19" xfId="0" applyFont="1" applyFill="1" applyBorder="1" applyAlignment="1">
      <alignment horizontal="center" vertical="center" wrapText="1"/>
    </xf>
    <xf numFmtId="0" fontId="10" fillId="10" borderId="12" xfId="0" applyFont="1" applyFill="1" applyBorder="1" applyAlignment="1">
      <alignment horizontal="justify" vertical="top"/>
    </xf>
    <xf numFmtId="0" fontId="29" fillId="10" borderId="12" xfId="0" applyFont="1" applyFill="1" applyBorder="1" applyAlignment="1">
      <alignment horizontal="center" vertical="center"/>
    </xf>
    <xf numFmtId="0" fontId="29" fillId="10" borderId="12" xfId="0" applyFont="1" applyFill="1" applyBorder="1" applyAlignment="1">
      <alignment horizontal="center" vertical="center" wrapText="1"/>
    </xf>
    <xf numFmtId="0" fontId="10" fillId="0" borderId="13" xfId="0" applyFont="1" applyBorder="1" applyAlignment="1">
      <alignment horizontal="left" vertical="center" wrapText="1"/>
    </xf>
    <xf numFmtId="0" fontId="26" fillId="0" borderId="10" xfId="0" applyFont="1" applyBorder="1" applyAlignment="1">
      <alignment horizontal="center" vertical="center"/>
    </xf>
    <xf numFmtId="0" fontId="26" fillId="0" borderId="10" xfId="0" applyFont="1" applyBorder="1" applyAlignment="1">
      <alignment horizontal="center" vertical="center" wrapText="1"/>
    </xf>
    <xf numFmtId="0" fontId="10" fillId="0" borderId="20" xfId="0" applyFont="1" applyBorder="1" applyAlignment="1">
      <alignment vertical="center"/>
    </xf>
    <xf numFmtId="0" fontId="26" fillId="0" borderId="10" xfId="0" applyFont="1" applyBorder="1" applyAlignment="1">
      <alignment vertical="center"/>
    </xf>
    <xf numFmtId="0" fontId="9" fillId="0" borderId="16" xfId="0" applyFont="1" applyFill="1" applyBorder="1" applyAlignment="1">
      <alignment horizontal="center" vertical="center" wrapText="1"/>
    </xf>
    <xf numFmtId="0" fontId="10" fillId="0" borderId="11" xfId="0" applyFont="1" applyBorder="1" applyAlignment="1">
      <alignment horizontal="left" vertical="center" wrapText="1"/>
    </xf>
    <xf numFmtId="0" fontId="29" fillId="0" borderId="11" xfId="0" applyFont="1" applyBorder="1" applyAlignment="1">
      <alignment horizontal="center" vertical="center" wrapText="1"/>
    </xf>
    <xf numFmtId="0" fontId="9" fillId="0" borderId="10" xfId="0" applyFont="1" applyFill="1" applyBorder="1" applyAlignment="1">
      <alignment horizontal="center" vertical="center" wrapText="1"/>
    </xf>
    <xf numFmtId="0" fontId="10" fillId="0" borderId="10" xfId="0" applyFont="1" applyBorder="1" applyAlignment="1">
      <alignment horizontal="left" vertical="top" wrapText="1"/>
    </xf>
    <xf numFmtId="0" fontId="29" fillId="0" borderId="10" xfId="0" applyFont="1" applyBorder="1" applyAlignment="1">
      <alignment horizontal="center" vertical="center" wrapText="1"/>
    </xf>
    <xf numFmtId="0" fontId="29" fillId="0" borderId="13" xfId="0" applyFont="1" applyBorder="1" applyAlignment="1">
      <alignment horizontal="center" vertical="center" wrapText="1"/>
    </xf>
    <xf numFmtId="0" fontId="9" fillId="0" borderId="22" xfId="0" applyFont="1" applyFill="1" applyBorder="1" applyAlignment="1">
      <alignment horizontal="center" vertical="center" wrapText="1"/>
    </xf>
    <xf numFmtId="0" fontId="10" fillId="0" borderId="15" xfId="0" applyFont="1" applyBorder="1" applyAlignment="1">
      <alignment horizontal="justify" vertical="top"/>
    </xf>
    <xf numFmtId="0" fontId="10" fillId="0" borderId="15" xfId="0" applyFont="1" applyBorder="1" applyAlignment="1">
      <alignment horizontal="left" vertical="center" wrapText="1"/>
    </xf>
    <xf numFmtId="0" fontId="29" fillId="0" borderId="15" xfId="0" applyFont="1" applyBorder="1" applyAlignment="1">
      <alignment horizontal="center" vertical="center" wrapText="1"/>
    </xf>
    <xf numFmtId="0" fontId="10" fillId="0" borderId="10" xfId="0" applyFont="1" applyBorder="1" applyAlignment="1">
      <alignment horizontal="justify" vertical="top"/>
    </xf>
    <xf numFmtId="0" fontId="29" fillId="0" borderId="10" xfId="0" applyFont="1" applyBorder="1" applyAlignment="1">
      <alignment horizontal="center" vertical="center"/>
    </xf>
    <xf numFmtId="0" fontId="10" fillId="0" borderId="12"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10" fillId="0" borderId="12" xfId="0" applyFont="1" applyBorder="1" applyAlignment="1">
      <alignment horizontal="justify" vertical="top"/>
    </xf>
    <xf numFmtId="0" fontId="10" fillId="0" borderId="12" xfId="0" applyFont="1" applyBorder="1" applyAlignment="1">
      <alignment horizontal="left" vertical="center" wrapText="1"/>
    </xf>
    <xf numFmtId="0" fontId="29" fillId="0" borderId="12" xfId="0" applyFont="1" applyBorder="1" applyAlignment="1">
      <alignment horizontal="center" vertical="center"/>
    </xf>
    <xf numFmtId="0" fontId="29" fillId="0" borderId="12" xfId="0" applyFont="1" applyBorder="1" applyAlignment="1">
      <alignment horizontal="center" vertical="center" wrapText="1"/>
    </xf>
    <xf numFmtId="0" fontId="3" fillId="8" borderId="12" xfId="0" applyFont="1" applyFill="1" applyBorder="1" applyAlignment="1">
      <alignment horizontal="left" vertical="center"/>
    </xf>
    <xf numFmtId="0" fontId="26" fillId="0" borderId="10" xfId="0" applyFont="1" applyFill="1" applyBorder="1" applyAlignment="1">
      <alignment horizontal="center" vertical="center"/>
    </xf>
    <xf numFmtId="0" fontId="26" fillId="0" borderId="20" xfId="0" applyFont="1" applyFill="1" applyBorder="1" applyAlignment="1">
      <alignment vertical="center"/>
    </xf>
    <xf numFmtId="0" fontId="26" fillId="0" borderId="10" xfId="0" applyFont="1" applyFill="1" applyBorder="1" applyAlignment="1">
      <alignment vertical="center"/>
    </xf>
    <xf numFmtId="0" fontId="26" fillId="0" borderId="10" xfId="0" applyFont="1" applyFill="1" applyBorder="1" applyAlignment="1">
      <alignment horizontal="left" vertical="center"/>
    </xf>
    <xf numFmtId="0" fontId="12" fillId="0" borderId="20" xfId="0" applyFont="1" applyFill="1" applyBorder="1" applyAlignment="1">
      <alignment vertical="center"/>
    </xf>
    <xf numFmtId="0" fontId="12" fillId="0" borderId="10" xfId="0" applyFont="1" applyFill="1" applyBorder="1" applyAlignment="1">
      <alignment vertical="center"/>
    </xf>
    <xf numFmtId="0" fontId="12" fillId="0" borderId="10" xfId="0" applyFont="1" applyFill="1" applyBorder="1" applyAlignment="1">
      <alignment horizontal="left" vertical="center"/>
    </xf>
    <xf numFmtId="0" fontId="12" fillId="0" borderId="10" xfId="0" applyFont="1" applyFill="1" applyBorder="1" applyAlignment="1">
      <alignment horizontal="center" vertical="center"/>
    </xf>
    <xf numFmtId="0" fontId="3" fillId="8" borderId="10" xfId="0" applyFont="1" applyFill="1" applyBorder="1" applyAlignment="1">
      <alignment horizontal="left" vertical="center"/>
    </xf>
    <xf numFmtId="0" fontId="0" fillId="0" borderId="10" xfId="0" applyBorder="1" applyAlignment="1">
      <alignment horizontal="left" vertical="center"/>
    </xf>
    <xf numFmtId="0" fontId="13" fillId="10" borderId="10" xfId="0" applyFont="1" applyFill="1" applyBorder="1" applyAlignment="1">
      <alignment horizontal="left" vertical="center" wrapText="1"/>
    </xf>
    <xf numFmtId="0" fontId="13" fillId="10" borderId="12" xfId="0" applyFont="1" applyFill="1" applyBorder="1" applyAlignment="1">
      <alignment horizontal="center" vertical="center" wrapText="1"/>
    </xf>
    <xf numFmtId="0" fontId="0" fillId="10" borderId="12" xfId="0" applyFill="1" applyBorder="1" applyAlignment="1">
      <alignment vertical="center"/>
    </xf>
    <xf numFmtId="0" fontId="29" fillId="0" borderId="20" xfId="0" applyFont="1" applyBorder="1" applyAlignment="1">
      <alignment horizontal="center" vertical="center" wrapText="1"/>
    </xf>
    <xf numFmtId="0" fontId="0" fillId="0" borderId="12" xfId="0" applyBorder="1" applyAlignment="1">
      <alignment vertical="center"/>
    </xf>
    <xf numFmtId="0" fontId="8" fillId="10" borderId="10" xfId="0" applyFont="1" applyFill="1" applyBorder="1" applyAlignment="1">
      <alignment vertical="center"/>
    </xf>
    <xf numFmtId="0" fontId="21" fillId="10" borderId="10" xfId="0" applyFont="1" applyFill="1" applyBorder="1" applyAlignment="1">
      <alignment horizontal="center" vertical="center"/>
    </xf>
    <xf numFmtId="179" fontId="21" fillId="10" borderId="10" xfId="0" applyNumberFormat="1" applyFont="1" applyFill="1" applyBorder="1" applyAlignment="1">
      <alignment horizontal="center" vertical="center"/>
    </xf>
    <xf numFmtId="179" fontId="21" fillId="10" borderId="13" xfId="0" applyNumberFormat="1" applyFont="1" applyFill="1" applyBorder="1" applyAlignment="1">
      <alignment horizontal="center" vertical="center"/>
    </xf>
    <xf numFmtId="0" fontId="30" fillId="0" borderId="18" xfId="0" applyFont="1" applyBorder="1" applyAlignment="1">
      <alignment horizontal="left" vertical="center"/>
    </xf>
    <xf numFmtId="0" fontId="18" fillId="8" borderId="10" xfId="0" applyFont="1" applyFill="1" applyBorder="1" applyAlignment="1">
      <alignment vertical="center"/>
    </xf>
    <xf numFmtId="0" fontId="10" fillId="0" borderId="20" xfId="0" applyFont="1" applyBorder="1" applyAlignment="1">
      <alignment horizontal="center" vertical="center" wrapText="1"/>
    </xf>
    <xf numFmtId="0" fontId="0" fillId="0" borderId="11" xfId="0" applyFont="1" applyBorder="1" applyAlignment="1">
      <alignment vertical="center" wrapText="1"/>
    </xf>
    <xf numFmtId="179" fontId="21" fillId="10" borderId="20" xfId="0" applyNumberFormat="1" applyFont="1" applyFill="1" applyBorder="1" applyAlignment="1">
      <alignment horizontal="right" vertical="center"/>
    </xf>
    <xf numFmtId="179" fontId="21" fillId="10" borderId="10" xfId="0" applyNumberFormat="1" applyFont="1" applyFill="1" applyBorder="1" applyAlignment="1">
      <alignment horizontal="right" vertical="center"/>
    </xf>
    <xf numFmtId="180" fontId="21" fillId="10" borderId="10" xfId="0" applyNumberFormat="1" applyFont="1" applyFill="1" applyBorder="1" applyAlignment="1">
      <alignment horizontal="center" vertical="center" wrapText="1"/>
    </xf>
    <xf numFmtId="0" fontId="54" fillId="0" borderId="0" xfId="0" applyFont="1" applyAlignment="1">
      <alignment vertical="center"/>
    </xf>
  </cellXfs>
  <cellStyles count="51">
    <cellStyle name="Normal" xfId="0"/>
    <cellStyle name="Percent" xfId="15"/>
    <cellStyle name="Currency" xfId="16"/>
    <cellStyle name="Currency [0]" xfId="17"/>
    <cellStyle name="Comma" xfId="18"/>
    <cellStyle name="Comma [0]" xfId="19"/>
    <cellStyle name="20% - 强调文字颜色 3" xfId="356"/>
    <cellStyle name="输入" xfId="357"/>
    <cellStyle name="40% - 强调文字颜色 3" xfId="358"/>
    <cellStyle name="差" xfId="359"/>
    <cellStyle name="60% - 强调文字颜色 3" xfId="360"/>
    <cellStyle name="Hyperlink" xfId="361"/>
    <cellStyle name="Followed Hyperlink" xfId="362"/>
    <cellStyle name="注释" xfId="363"/>
    <cellStyle name="60% - 强调文字颜色 2" xfId="364"/>
    <cellStyle name="标题 4" xfId="365"/>
    <cellStyle name="警告文本" xfId="366"/>
    <cellStyle name="标题" xfId="367"/>
    <cellStyle name="解释性文本" xfId="368"/>
    <cellStyle name="标题 1" xfId="369"/>
    <cellStyle name="标题 2" xfId="370"/>
    <cellStyle name="60% - 强调文字颜色 1" xfId="371"/>
    <cellStyle name="标题 3" xfId="372"/>
    <cellStyle name="60% - 强调文字颜色 4" xfId="373"/>
    <cellStyle name="输出" xfId="374"/>
    <cellStyle name="计算" xfId="375"/>
    <cellStyle name="检查单元格" xfId="376"/>
    <cellStyle name="20% - 强调文字颜色 6" xfId="377"/>
    <cellStyle name="强调文字颜色 2" xfId="378"/>
    <cellStyle name="链接单元格" xfId="379"/>
    <cellStyle name="汇总" xfId="380"/>
    <cellStyle name="好" xfId="381"/>
    <cellStyle name="适中" xfId="382"/>
    <cellStyle name="20% - 强调文字颜色 5" xfId="383"/>
    <cellStyle name="强调文字颜色 1" xfId="384"/>
    <cellStyle name="20% - 强调文字颜色 1" xfId="385"/>
    <cellStyle name="40% - 强调文字颜色 1" xfId="386"/>
    <cellStyle name="20% - 强调文字颜色 2" xfId="387"/>
    <cellStyle name="40% - 强调文字颜色 2" xfId="388"/>
    <cellStyle name="强调文字颜色 3" xfId="389"/>
    <cellStyle name="强调文字颜色 4" xfId="390"/>
    <cellStyle name="20% - 强调文字颜色 4" xfId="391"/>
    <cellStyle name="40% - 强调文字颜色 4" xfId="392"/>
    <cellStyle name="强调文字颜色 5" xfId="393"/>
    <cellStyle name="40% - 强调文字颜色 5" xfId="394"/>
    <cellStyle name="60% - 强调文字颜色 5" xfId="395"/>
    <cellStyle name="强调文字颜色 6" xfId="396"/>
    <cellStyle name="40% - 强调文字颜色 6" xfId="397"/>
    <cellStyle name="60% - 强调文字颜色 6" xfId="398"/>
    <cellStyle name="常规 2" xfId="399"/>
    <cellStyle name="样式 1" xfId="40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400050</xdr:colOff>
      <xdr:row>100</xdr:row>
      <xdr:rowOff>1038225</xdr:rowOff>
    </xdr:from>
    <xdr:to>
      <xdr:col>10</xdr:col>
      <xdr:colOff>428625</xdr:colOff>
      <xdr:row>100</xdr:row>
      <xdr:rowOff>1038225</xdr:rowOff>
    </xdr:to>
    <xdr:sp>
      <xdr:nvSpPr>
        <xdr:cNvPr id="1" name="TextBox 25"/>
        <xdr:cNvSpPr txBox="1">
          <a:spLocks noChangeArrowheads="1"/>
        </xdr:cNvSpPr>
      </xdr:nvSpPr>
      <xdr:spPr>
        <a:xfrm>
          <a:off x="10915650" y="150933150"/>
          <a:ext cx="28575" cy="0"/>
        </a:xfrm>
        <a:prstGeom prst="rect">
          <a:avLst/>
        </a:prstGeom>
        <a:solidFill>
          <a:srgbClr val="FFFFFF"/>
        </a:solidFill>
        <a:ln w="12700" cmpd="sng">
          <a:noFill/>
        </a:ln>
      </xdr:spPr>
      <xdr:txBody>
        <a:bodyPr vertOverflow="clip" wrap="square" lIns="27432" tIns="27432" rIns="0" bIns="0"/>
        <a:p>
          <a:pPr algn="l">
            <a:defRPr/>
          </a:pPr>
          <a:r>
            <a:rPr lang="en-US" cap="none" sz="800" b="1" i="0" u="none" baseline="0">
              <a:solidFill>
                <a:srgbClr val="000000"/>
              </a:solidFill>
              <a:latin typeface="宋体"/>
              <a:ea typeface="宋体"/>
              <a:cs typeface="宋体"/>
            </a:rPr>
            <a:t>建设规模</a:t>
          </a:r>
        </a:p>
      </xdr:txBody>
    </xdr:sp>
    <xdr:clientData/>
  </xdr:twoCellAnchor>
</xdr:wsDr>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hyperlink" Target="https://www.e-iceblue.com" TargetMode="External" /><Relationship Id="rId2" Type="http://schemas.openxmlformats.org/officeDocument/2006/relationships/hyperlink" Target="mailto:support@e-iceblue.com" TargetMode="External" /><Relationship Id="rId3" Type="http://schemas.openxmlformats.org/officeDocument/2006/relationships/hyperlink" Target="https://www.e-iceblue.com/Buy/Spire.XLS.html" TargetMode="External" /></Relationships>
</file>

<file path=xl/worksheets/sheet1.xml><?xml version="1.0" encoding="utf-8"?>
<worksheet xmlns="http://schemas.openxmlformats.org/spreadsheetml/2006/main" xmlns:r="http://schemas.openxmlformats.org/officeDocument/2006/relationships">
  <dimension ref="A1:S1448"/>
  <sheetViews>
    <sheetView workbookViewId="0" topLeftCell="A1">
      <pane xSplit="2" ySplit="7" topLeftCell="C197" activePane="bottomRight" state="frozen"/>
      <selection pane="bottomRight" activeCell="H1404" sqref="H1404"/>
    </sheetView>
  </sheetViews>
  <sheetFormatPr defaultColWidth="9.00390625" defaultColWidthPt="54" defaultRowHeight="14.25"/>
  <cols>
    <col min="1" max="1" width="7.25390625" widthPt="43.5" style="0" customWidth="1"/>
    <col min="2" max="2" width="29.625" widthPt="177.75" style="6" customWidth="1"/>
    <col min="3" max="5" width="12.25390625" widthPt="73.5" style="7" customWidth="1"/>
    <col min="6" max="6" width="12.625" widthPt="75.75" style="7" customWidth="1"/>
    <col min="7" max="7" width="12.25390625" widthPt="73.5" style="7" customWidth="1"/>
    <col min="8" max="8" width="11.25390625" widthPt="67.5" style="0" customWidth="1"/>
    <col min="9" max="9" width="13.75390625" widthPt="82.5" style="8" customWidth="1"/>
    <col min="10" max="10" width="14.50390625" widthPt="87" style="0" customWidth="1"/>
    <col min="11" max="11" width="16.875" widthPt="101.25" style="0" customWidth="1"/>
    <col min="12" max="12" width="13.625" widthPt="81.75" style="0" customWidth="1"/>
    <col min="13" max="13" width="26.25390625" widthPt="157.5" style="0" customWidth="1"/>
    <col min="14" max="14" width="14.375" widthPt="86.25" style="9" customWidth="1"/>
    <col min="15" max="15" width="14.125" widthPt="84.75" style="9" customWidth="1"/>
    <col min="16" max="16" width="12.875" widthPt="77.25" style="9" customWidth="1"/>
    <col min="17" max="17" width="10.50390625" widthPt="63" style="0" customWidth="1"/>
    <col min="18" max="18" width="17.50390625" widthPt="105" style="0" customWidth="1"/>
  </cols>
  <sheetData>
    <row r="1" spans="1:18" ht="33" customHeight="1">
      <c r="A1" s="10" t="s">
        <v>0</v>
      </c>
      <c r="B1" s="10"/>
      <c r="C1" s="10"/>
      <c r="D1" s="10"/>
      <c r="E1" s="10"/>
      <c r="F1" s="10"/>
      <c r="G1" s="10"/>
      <c r="H1" s="10"/>
      <c r="I1" s="10"/>
      <c r="J1" s="10"/>
      <c r="K1" s="10"/>
      <c r="L1" s="10"/>
      <c r="M1" s="10"/>
      <c r="N1" s="10"/>
      <c r="O1" s="10"/>
      <c r="P1" s="10"/>
      <c r="Q1" s="10"/>
      <c r="R1" s="10"/>
    </row>
    <row r="2" spans="1:18" ht="33" customHeight="1">
      <c r="A2" s="10"/>
      <c r="B2" s="10"/>
      <c r="C2" s="11"/>
      <c r="D2" s="11"/>
      <c r="E2" s="11"/>
      <c r="F2" s="11"/>
      <c r="G2" s="11"/>
      <c r="H2" s="10"/>
      <c r="I2" s="10"/>
      <c r="J2" s="10"/>
      <c r="K2" s="10"/>
      <c r="L2" s="10"/>
      <c r="M2" s="10"/>
      <c r="N2" s="10"/>
      <c r="O2" s="10"/>
      <c r="P2" s="10"/>
      <c r="Q2" s="10"/>
      <c r="R2" s="10"/>
    </row>
    <row r="3" spans="1:18" ht="43.5" customHeight="1">
      <c r="A3" s="12"/>
      <c r="B3" s="12"/>
      <c r="C3" s="13"/>
      <c r="D3" s="13"/>
      <c r="E3" s="13"/>
      <c r="F3" s="13"/>
      <c r="G3" s="13"/>
      <c r="H3" s="14" t="s">
        <v>1</v>
      </c>
      <c r="I3" s="16"/>
      <c r="J3" s="16"/>
      <c r="K3" s="16"/>
      <c r="L3" s="16"/>
      <c r="M3" s="16"/>
      <c r="N3" s="16"/>
      <c r="O3" s="16"/>
      <c r="P3" s="16"/>
      <c r="Q3" s="13" t="s">
        <v>2</v>
      </c>
      <c r="R3" s="13"/>
    </row>
    <row r="4" spans="1:18" ht="16.5" customHeight="1">
      <c r="A4" s="15"/>
      <c r="B4" s="15"/>
      <c r="C4" s="13"/>
      <c r="D4" s="13"/>
      <c r="E4" s="13"/>
      <c r="F4" s="13"/>
      <c r="G4" s="13"/>
      <c r="H4" s="16"/>
      <c r="I4" s="16"/>
      <c r="J4" s="16"/>
      <c r="K4" s="16"/>
      <c r="L4" s="16"/>
      <c r="M4" s="16"/>
      <c r="N4" s="16"/>
      <c r="O4" s="16"/>
      <c r="P4" s="16"/>
      <c r="Q4" s="16"/>
      <c r="R4" s="161"/>
    </row>
    <row r="5" spans="1:18" ht="16.5" customHeight="1">
      <c r="A5" s="15"/>
      <c r="B5" s="15"/>
      <c r="C5" s="13"/>
      <c r="D5" s="13"/>
      <c r="E5" s="13"/>
      <c r="F5" s="13"/>
      <c r="G5" s="13"/>
      <c r="H5" s="16"/>
      <c r="I5" s="16"/>
      <c r="J5" s="16"/>
      <c r="K5" s="16"/>
      <c r="L5" s="16"/>
      <c r="M5" s="16"/>
      <c r="N5" s="16"/>
      <c r="O5" s="16"/>
      <c r="P5" s="16"/>
      <c r="Q5" s="16"/>
      <c r="R5" s="161"/>
    </row>
    <row r="6" spans="1:18" ht="21.75" customHeight="1">
      <c r="A6" s="17" t="s">
        <v>3</v>
      </c>
      <c r="B6" s="18" t="s">
        <v>4</v>
      </c>
      <c r="C6" s="18" t="s">
        <v>5</v>
      </c>
      <c r="D6" s="18" t="s">
        <v>6</v>
      </c>
      <c r="E6" s="18" t="s">
        <v>7</v>
      </c>
      <c r="F6" s="19" t="s">
        <v>8</v>
      </c>
      <c r="G6" s="19"/>
      <c r="H6" s="19"/>
      <c r="I6" s="19"/>
      <c r="J6" s="103" t="s">
        <v>9</v>
      </c>
      <c r="K6" s="18" t="s">
        <v>10</v>
      </c>
      <c r="L6" s="18" t="s">
        <v>11</v>
      </c>
      <c r="M6" s="18" t="s">
        <v>12</v>
      </c>
      <c r="N6" s="18" t="s">
        <v>13</v>
      </c>
      <c r="O6" s="104" t="s">
        <v>14</v>
      </c>
      <c r="P6" s="105"/>
      <c r="Q6" s="103"/>
      <c r="R6" s="162" t="s">
        <v>15</v>
      </c>
    </row>
    <row r="7" spans="1:18" ht="53.25" customHeight="1">
      <c r="A7" s="20"/>
      <c r="B7" s="21"/>
      <c r="C7" s="21"/>
      <c r="D7" s="21"/>
      <c r="E7" s="21"/>
      <c r="F7" s="19" t="s">
        <v>16</v>
      </c>
      <c r="G7" s="19" t="s">
        <v>17</v>
      </c>
      <c r="H7" s="22" t="s">
        <v>18</v>
      </c>
      <c r="I7" s="106" t="s">
        <v>19</v>
      </c>
      <c r="J7" s="107"/>
      <c r="K7" s="21"/>
      <c r="L7" s="21"/>
      <c r="M7" s="21"/>
      <c r="N7" s="21"/>
      <c r="O7" s="106" t="s">
        <v>20</v>
      </c>
      <c r="P7" s="106" t="s">
        <v>21</v>
      </c>
      <c r="Q7" s="163" t="s">
        <v>22</v>
      </c>
      <c r="R7" s="164"/>
    </row>
    <row r="8" spans="1:18" ht="26.25" customHeight="1">
      <c r="A8" s="23" t="s">
        <v>23</v>
      </c>
      <c r="B8" s="24" t="s">
        <v>24</v>
      </c>
      <c r="C8" s="25">
        <f>SUM(C9:C19)</f>
        <v>5235.55</v>
      </c>
      <c r="D8" s="23">
        <f aca="true" t="shared" si="0" ref="D8:I8">SUM(D9:D18)</f>
        <v>3929.8</v>
      </c>
      <c r="E8" s="23">
        <f t="shared" si="0"/>
        <v>3929.8</v>
      </c>
      <c r="F8" s="23">
        <f t="shared" si="0"/>
        <v>155</v>
      </c>
      <c r="G8" s="23">
        <f t="shared" si="0"/>
        <v>3654.8</v>
      </c>
      <c r="H8" s="26">
        <f t="shared" si="0"/>
        <v>120</v>
      </c>
      <c r="I8" s="23">
        <f t="shared" si="0"/>
        <v>0</v>
      </c>
      <c r="J8" s="108"/>
      <c r="K8" s="109"/>
      <c r="L8" s="109"/>
      <c r="M8" s="109"/>
      <c r="N8" s="23">
        <f>SUM(N9:N18)</f>
        <v>1030.86</v>
      </c>
      <c r="O8" s="23">
        <f>SUM(O9:O18)</f>
        <v>1030.86</v>
      </c>
      <c r="P8" s="23">
        <f>SUM(P9:P18)</f>
        <v>0</v>
      </c>
      <c r="Q8" s="109"/>
      <c r="R8" s="165"/>
    </row>
    <row r="9" spans="1:18" ht="18.75" customHeight="1">
      <c r="A9" s="27">
        <v>1</v>
      </c>
      <c r="B9" s="28" t="s">
        <v>25</v>
      </c>
      <c r="C9" s="25"/>
      <c r="D9" s="23"/>
      <c r="E9" s="23"/>
      <c r="F9" s="23"/>
      <c r="G9" s="23"/>
      <c r="H9" s="26"/>
      <c r="I9" s="23"/>
      <c r="J9" s="108"/>
      <c r="K9" s="109"/>
      <c r="L9" s="109"/>
      <c r="M9" s="109"/>
      <c r="N9" s="23"/>
      <c r="O9" s="23"/>
      <c r="P9" s="23"/>
      <c r="Q9" s="109"/>
      <c r="R9" s="165"/>
    </row>
    <row r="10" spans="1:18" ht="45" customHeight="1">
      <c r="A10" s="27">
        <v>2</v>
      </c>
      <c r="B10" s="29" t="s">
        <v>26</v>
      </c>
      <c r="C10" s="30">
        <v>150</v>
      </c>
      <c r="D10" s="31">
        <v>120</v>
      </c>
      <c r="E10" s="31">
        <v>120</v>
      </c>
      <c r="F10" s="23"/>
      <c r="G10" s="23"/>
      <c r="H10" s="32">
        <v>120</v>
      </c>
      <c r="I10" s="23"/>
      <c r="J10" s="110" t="s">
        <v>27</v>
      </c>
      <c r="K10" s="111" t="s">
        <v>28</v>
      </c>
      <c r="L10" s="111" t="s">
        <v>29</v>
      </c>
      <c r="M10" s="112" t="s">
        <v>30</v>
      </c>
      <c r="N10" s="23"/>
      <c r="O10" s="31"/>
      <c r="P10" s="23"/>
      <c r="Q10" s="109"/>
      <c r="R10" s="111" t="s">
        <v>31</v>
      </c>
    </row>
    <row r="11" spans="1:18" ht="211.5" customHeight="1">
      <c r="A11" s="27">
        <v>3</v>
      </c>
      <c r="B11" s="29" t="s">
        <v>32</v>
      </c>
      <c r="C11" s="30"/>
      <c r="D11" s="31">
        <v>1585</v>
      </c>
      <c r="E11" s="31">
        <v>1585</v>
      </c>
      <c r="F11" s="31"/>
      <c r="G11" s="31">
        <v>1585</v>
      </c>
      <c r="H11" s="32"/>
      <c r="I11" s="23"/>
      <c r="J11" s="110" t="s">
        <v>27</v>
      </c>
      <c r="K11" s="113" t="s">
        <v>33</v>
      </c>
      <c r="L11" s="111" t="s">
        <v>34</v>
      </c>
      <c r="M11" s="114" t="s">
        <v>35</v>
      </c>
      <c r="N11" s="23"/>
      <c r="O11" s="31"/>
      <c r="P11" s="23"/>
      <c r="Q11" s="109"/>
      <c r="R11" s="111" t="s">
        <v>36</v>
      </c>
    </row>
    <row r="12" spans="1:18" ht="168" customHeight="1">
      <c r="A12" s="27">
        <v>4</v>
      </c>
      <c r="B12" s="29" t="s">
        <v>37</v>
      </c>
      <c r="C12" s="30"/>
      <c r="D12" s="31">
        <v>702.3</v>
      </c>
      <c r="E12" s="31">
        <v>702.3</v>
      </c>
      <c r="F12" s="31"/>
      <c r="G12" s="31">
        <v>702.3</v>
      </c>
      <c r="H12" s="32"/>
      <c r="I12" s="23"/>
      <c r="J12" s="110" t="s">
        <v>27</v>
      </c>
      <c r="K12" s="115" t="s">
        <v>33</v>
      </c>
      <c r="L12" s="111" t="s">
        <v>29</v>
      </c>
      <c r="M12" s="112" t="s">
        <v>38</v>
      </c>
      <c r="N12" s="23"/>
      <c r="O12" s="31"/>
      <c r="P12" s="23"/>
      <c r="Q12" s="109"/>
      <c r="R12" s="111" t="s">
        <v>39</v>
      </c>
    </row>
    <row r="13" spans="1:18" ht="337.5" customHeight="1">
      <c r="A13" s="33">
        <v>5</v>
      </c>
      <c r="B13" s="34" t="s">
        <v>40</v>
      </c>
      <c r="C13" s="35">
        <v>720</v>
      </c>
      <c r="D13" s="35">
        <v>720</v>
      </c>
      <c r="E13" s="35">
        <v>720</v>
      </c>
      <c r="F13" s="36"/>
      <c r="G13" s="36">
        <v>720</v>
      </c>
      <c r="H13" s="37"/>
      <c r="I13" s="36"/>
      <c r="J13" s="116" t="s">
        <v>27</v>
      </c>
      <c r="K13" s="117" t="s">
        <v>41</v>
      </c>
      <c r="L13" s="118" t="s">
        <v>42</v>
      </c>
      <c r="M13" s="117" t="s">
        <v>43</v>
      </c>
      <c r="N13" s="33">
        <v>720</v>
      </c>
      <c r="O13" s="33">
        <v>720</v>
      </c>
      <c r="P13" s="33"/>
      <c r="Q13" s="33"/>
      <c r="R13" s="122" t="s">
        <v>44</v>
      </c>
    </row>
    <row r="14" spans="1:18" ht="86.25" customHeight="1">
      <c r="A14" s="33">
        <v>6</v>
      </c>
      <c r="B14" s="38" t="s">
        <v>45</v>
      </c>
      <c r="C14" s="39">
        <v>3000</v>
      </c>
      <c r="D14" s="40">
        <v>155</v>
      </c>
      <c r="E14" s="40">
        <v>155</v>
      </c>
      <c r="F14" s="41">
        <v>155</v>
      </c>
      <c r="G14" s="41"/>
      <c r="H14" s="42"/>
      <c r="I14" s="117"/>
      <c r="J14" s="116" t="s">
        <v>27</v>
      </c>
      <c r="K14" s="117" t="s">
        <v>46</v>
      </c>
      <c r="L14" s="117" t="s">
        <v>47</v>
      </c>
      <c r="M14" s="117" t="s">
        <v>48</v>
      </c>
      <c r="N14" s="117"/>
      <c r="O14" s="117"/>
      <c r="P14" s="117"/>
      <c r="Q14" s="122"/>
      <c r="R14" s="122" t="s">
        <v>49</v>
      </c>
    </row>
    <row r="15" spans="1:18" ht="163.5" customHeight="1">
      <c r="A15" s="33">
        <v>7</v>
      </c>
      <c r="B15" s="38" t="s">
        <v>50</v>
      </c>
      <c r="C15" s="35">
        <v>90</v>
      </c>
      <c r="D15" s="35">
        <v>90</v>
      </c>
      <c r="E15" s="35">
        <v>90</v>
      </c>
      <c r="F15" s="36"/>
      <c r="G15" s="36">
        <v>90</v>
      </c>
      <c r="H15" s="37"/>
      <c r="I15" s="36"/>
      <c r="J15" s="116" t="s">
        <v>27</v>
      </c>
      <c r="K15" s="42" t="s">
        <v>51</v>
      </c>
      <c r="L15" s="118" t="s">
        <v>52</v>
      </c>
      <c r="M15" s="117" t="s">
        <v>53</v>
      </c>
      <c r="N15" s="119"/>
      <c r="O15" s="33"/>
      <c r="P15" s="33"/>
      <c r="Q15" s="33"/>
      <c r="R15" s="122" t="s">
        <v>54</v>
      </c>
    </row>
    <row r="16" spans="1:18" ht="125.25" customHeight="1">
      <c r="A16" s="33">
        <v>8</v>
      </c>
      <c r="B16" s="43" t="s">
        <v>55</v>
      </c>
      <c r="C16" s="35">
        <v>160</v>
      </c>
      <c r="D16" s="35">
        <v>160</v>
      </c>
      <c r="E16" s="35">
        <v>160</v>
      </c>
      <c r="F16" s="44"/>
      <c r="G16" s="36">
        <v>160</v>
      </c>
      <c r="H16" s="45"/>
      <c r="I16" s="120"/>
      <c r="J16" s="121" t="s">
        <v>27</v>
      </c>
      <c r="K16" s="63" t="s">
        <v>56</v>
      </c>
      <c r="L16" s="122" t="s">
        <v>57</v>
      </c>
      <c r="M16" s="122" t="s">
        <v>58</v>
      </c>
      <c r="N16" s="118">
        <v>135.47</v>
      </c>
      <c r="O16" s="118">
        <v>135.47</v>
      </c>
      <c r="P16" s="118"/>
      <c r="Q16" s="120"/>
      <c r="R16" s="122" t="s">
        <v>59</v>
      </c>
    </row>
    <row r="17" spans="1:18" s="1" customFormat="1" ht="204.75" customHeight="1">
      <c r="A17" s="46">
        <v>9</v>
      </c>
      <c r="B17" s="34" t="s">
        <v>60</v>
      </c>
      <c r="C17" s="47">
        <v>220</v>
      </c>
      <c r="D17" s="47">
        <v>220</v>
      </c>
      <c r="E17" s="47">
        <v>220</v>
      </c>
      <c r="F17" s="46"/>
      <c r="G17" s="46">
        <v>220</v>
      </c>
      <c r="H17" s="48"/>
      <c r="I17" s="123"/>
      <c r="J17" s="124" t="s">
        <v>27</v>
      </c>
      <c r="K17" s="125" t="s">
        <v>56</v>
      </c>
      <c r="L17" s="126" t="s">
        <v>61</v>
      </c>
      <c r="M17" s="126" t="s">
        <v>62</v>
      </c>
      <c r="N17" s="127"/>
      <c r="O17" s="127"/>
      <c r="P17" s="127"/>
      <c r="Q17" s="127"/>
      <c r="R17" s="154" t="s">
        <v>63</v>
      </c>
    </row>
    <row r="18" spans="1:18" ht="303.75" customHeight="1">
      <c r="A18" s="33">
        <v>10</v>
      </c>
      <c r="B18" s="38" t="s">
        <v>64</v>
      </c>
      <c r="C18" s="35">
        <v>177.5</v>
      </c>
      <c r="D18" s="49">
        <v>177.5</v>
      </c>
      <c r="E18" s="35">
        <v>177.5</v>
      </c>
      <c r="F18" s="35"/>
      <c r="G18" s="35">
        <v>177.5</v>
      </c>
      <c r="H18" s="50"/>
      <c r="I18" s="49"/>
      <c r="J18" s="116" t="s">
        <v>27</v>
      </c>
      <c r="K18" s="128" t="s">
        <v>65</v>
      </c>
      <c r="L18" s="129" t="s">
        <v>66</v>
      </c>
      <c r="M18" s="128" t="s">
        <v>67</v>
      </c>
      <c r="N18" s="35">
        <v>175.39</v>
      </c>
      <c r="O18" s="35">
        <v>175.39</v>
      </c>
      <c r="P18" s="35"/>
      <c r="Q18" s="49"/>
      <c r="R18" s="128" t="s">
        <v>68</v>
      </c>
    </row>
    <row r="19" spans="1:18" ht="80.25" customHeight="1">
      <c r="A19" s="33">
        <v>11</v>
      </c>
      <c r="B19" s="38" t="s">
        <v>69</v>
      </c>
      <c r="C19" s="35">
        <v>718.05</v>
      </c>
      <c r="D19" s="49"/>
      <c r="E19" s="35"/>
      <c r="F19" s="35"/>
      <c r="G19" s="35"/>
      <c r="H19" s="50"/>
      <c r="I19" s="49"/>
      <c r="J19" s="116"/>
      <c r="K19" s="128"/>
      <c r="L19" s="129"/>
      <c r="M19" s="128"/>
      <c r="N19" s="35"/>
      <c r="O19" s="35"/>
      <c r="P19" s="35"/>
      <c r="Q19" s="49"/>
      <c r="R19" s="128"/>
    </row>
    <row r="20" spans="1:18" ht="24.75" customHeight="1">
      <c r="A20" s="51" t="s">
        <v>70</v>
      </c>
      <c r="B20" s="52" t="s">
        <v>71</v>
      </c>
      <c r="C20" s="53">
        <f aca="true" t="shared" si="1" ref="C20:I20">SUM(C21:C36)</f>
        <v>19462.18</v>
      </c>
      <c r="D20" s="53">
        <f t="shared" si="1"/>
        <v>12705.5</v>
      </c>
      <c r="E20" s="54">
        <f t="shared" si="1"/>
        <v>12705.5</v>
      </c>
      <c r="F20" s="51">
        <f t="shared" si="1"/>
        <v>9597.5</v>
      </c>
      <c r="G20" s="51">
        <f t="shared" si="1"/>
        <v>3108</v>
      </c>
      <c r="H20" s="55">
        <f t="shared" si="1"/>
        <v>0</v>
      </c>
      <c r="I20" s="51">
        <f t="shared" si="1"/>
        <v>0</v>
      </c>
      <c r="J20" s="130"/>
      <c r="K20" s="131"/>
      <c r="L20" s="131"/>
      <c r="M20" s="131"/>
      <c r="N20" s="51">
        <f>SUM(N21:N36)</f>
        <v>334.9501</v>
      </c>
      <c r="O20" s="51">
        <f>SUM(O21:O36)</f>
        <v>0</v>
      </c>
      <c r="P20" s="51">
        <f>SUM(P21:P36)</f>
        <v>334.9501</v>
      </c>
      <c r="Q20" s="131"/>
      <c r="R20" s="166"/>
    </row>
    <row r="21" spans="1:18" ht="158.25" customHeight="1">
      <c r="A21" s="56">
        <v>1</v>
      </c>
      <c r="B21" s="57" t="s">
        <v>523</v>
      </c>
      <c r="C21" s="58">
        <v>3000</v>
      </c>
      <c r="D21" s="30">
        <v>3100</v>
      </c>
      <c r="E21" s="30">
        <v>3100</v>
      </c>
      <c r="F21" s="31">
        <v>2500</v>
      </c>
      <c r="G21" s="31">
        <v>600</v>
      </c>
      <c r="H21" s="59"/>
      <c r="I21" s="132"/>
      <c r="J21" s="133" t="s">
        <v>73</v>
      </c>
      <c r="K21" s="134" t="s">
        <v>74</v>
      </c>
      <c r="L21" s="112" t="s">
        <v>75</v>
      </c>
      <c r="M21" s="112" t="s">
        <v>76</v>
      </c>
      <c r="N21" s="117">
        <v>60.2681</v>
      </c>
      <c r="O21" s="117"/>
      <c r="P21" s="117">
        <v>60.2681</v>
      </c>
      <c r="Q21" s="167"/>
      <c r="R21" s="112" t="s">
        <v>77</v>
      </c>
    </row>
    <row r="22" spans="1:18" ht="159" customHeight="1">
      <c r="A22" s="36">
        <v>2</v>
      </c>
      <c r="B22" s="57" t="s">
        <v>523</v>
      </c>
      <c r="C22" s="47">
        <v>3000</v>
      </c>
      <c r="D22" s="60">
        <v>3100</v>
      </c>
      <c r="E22" s="35">
        <v>3100</v>
      </c>
      <c r="F22" s="36">
        <v>2500</v>
      </c>
      <c r="G22" s="36">
        <v>600</v>
      </c>
      <c r="H22" s="61"/>
      <c r="I22" s="135"/>
      <c r="J22" s="136" t="s">
        <v>73</v>
      </c>
      <c r="K22" s="122" t="s">
        <v>78</v>
      </c>
      <c r="L22" s="67" t="s">
        <v>79</v>
      </c>
      <c r="M22" s="67" t="s">
        <v>80</v>
      </c>
      <c r="N22" s="117">
        <v>0.5</v>
      </c>
      <c r="O22" s="117"/>
      <c r="P22" s="117">
        <v>0.5</v>
      </c>
      <c r="Q22" s="135"/>
      <c r="R22" s="112" t="s">
        <v>77</v>
      </c>
    </row>
    <row r="23" spans="1:18" ht="103.5" customHeight="1">
      <c r="A23" s="36">
        <v>3</v>
      </c>
      <c r="B23" s="62" t="s">
        <v>81</v>
      </c>
      <c r="C23" s="47">
        <v>4775</v>
      </c>
      <c r="D23" s="60">
        <v>4775</v>
      </c>
      <c r="E23" s="35">
        <v>4775</v>
      </c>
      <c r="F23" s="36">
        <v>3343</v>
      </c>
      <c r="G23" s="36">
        <v>1432</v>
      </c>
      <c r="H23" s="61"/>
      <c r="I23" s="135"/>
      <c r="J23" s="136" t="s">
        <v>73</v>
      </c>
      <c r="K23" s="122" t="s">
        <v>82</v>
      </c>
      <c r="L23" s="67" t="s">
        <v>83</v>
      </c>
      <c r="M23" s="67" t="s">
        <v>84</v>
      </c>
      <c r="N23" s="137">
        <v>135.263</v>
      </c>
      <c r="O23" s="118"/>
      <c r="P23" s="137">
        <v>135.263</v>
      </c>
      <c r="Q23" s="135"/>
      <c r="R23" s="112" t="s">
        <v>85</v>
      </c>
    </row>
    <row r="24" spans="1:18" ht="243" customHeight="1">
      <c r="A24" s="36">
        <v>4</v>
      </c>
      <c r="B24" s="62" t="s">
        <v>86</v>
      </c>
      <c r="C24" s="47">
        <v>966.81</v>
      </c>
      <c r="D24" s="60">
        <v>639</v>
      </c>
      <c r="E24" s="35">
        <v>639</v>
      </c>
      <c r="F24" s="36">
        <v>531</v>
      </c>
      <c r="G24" s="36">
        <v>108</v>
      </c>
      <c r="H24" s="61"/>
      <c r="I24" s="135"/>
      <c r="J24" s="136" t="s">
        <v>73</v>
      </c>
      <c r="K24" s="122" t="s">
        <v>87</v>
      </c>
      <c r="L24" s="67" t="s">
        <v>88</v>
      </c>
      <c r="M24" s="122" t="s">
        <v>89</v>
      </c>
      <c r="N24" s="137">
        <v>131.191</v>
      </c>
      <c r="O24" s="118"/>
      <c r="P24" s="137">
        <v>131.191</v>
      </c>
      <c r="Q24" s="135"/>
      <c r="R24" s="112" t="s">
        <v>90</v>
      </c>
    </row>
    <row r="25" spans="1:18" ht="148.5" customHeight="1">
      <c r="A25" s="36">
        <v>5</v>
      </c>
      <c r="B25" s="62" t="s">
        <v>86</v>
      </c>
      <c r="C25" s="47">
        <v>659</v>
      </c>
      <c r="D25" s="60">
        <v>499</v>
      </c>
      <c r="E25" s="35">
        <v>499</v>
      </c>
      <c r="F25" s="36">
        <v>415</v>
      </c>
      <c r="G25" s="36">
        <v>84</v>
      </c>
      <c r="H25" s="61"/>
      <c r="I25" s="135"/>
      <c r="J25" s="136" t="s">
        <v>73</v>
      </c>
      <c r="K25" s="122" t="s">
        <v>91</v>
      </c>
      <c r="L25" s="67" t="s">
        <v>92</v>
      </c>
      <c r="M25" s="67" t="s">
        <v>93</v>
      </c>
      <c r="N25" s="137">
        <v>7.728</v>
      </c>
      <c r="O25" s="118"/>
      <c r="P25" s="137">
        <v>7.728</v>
      </c>
      <c r="Q25" s="135"/>
      <c r="R25" s="112" t="s">
        <v>94</v>
      </c>
    </row>
    <row r="26" spans="1:18" ht="65.25" customHeight="1">
      <c r="A26" s="36">
        <v>6</v>
      </c>
      <c r="B26" s="62" t="s">
        <v>95</v>
      </c>
      <c r="C26" s="47">
        <v>55</v>
      </c>
      <c r="D26" s="60">
        <v>79</v>
      </c>
      <c r="E26" s="35">
        <v>79</v>
      </c>
      <c r="F26" s="36">
        <v>55</v>
      </c>
      <c r="G26" s="36">
        <v>24</v>
      </c>
      <c r="H26" s="61"/>
      <c r="I26" s="135"/>
      <c r="J26" s="136" t="s">
        <v>73</v>
      </c>
      <c r="K26" s="122" t="s">
        <v>96</v>
      </c>
      <c r="L26" s="67" t="s">
        <v>97</v>
      </c>
      <c r="M26" s="67" t="s">
        <v>98</v>
      </c>
      <c r="N26" s="118"/>
      <c r="O26" s="118"/>
      <c r="P26" s="118"/>
      <c r="Q26" s="135"/>
      <c r="R26" s="168" t="s">
        <v>99</v>
      </c>
    </row>
    <row r="27" spans="1:18" ht="65.25" customHeight="1">
      <c r="A27" s="36">
        <v>7</v>
      </c>
      <c r="B27" s="62" t="s">
        <v>100</v>
      </c>
      <c r="C27" s="47">
        <v>120</v>
      </c>
      <c r="D27" s="60">
        <v>120</v>
      </c>
      <c r="E27" s="35">
        <v>120</v>
      </c>
      <c r="F27" s="36">
        <v>120</v>
      </c>
      <c r="G27" s="36"/>
      <c r="H27" s="61"/>
      <c r="I27" s="135"/>
      <c r="J27" s="136" t="s">
        <v>73</v>
      </c>
      <c r="K27" s="122" t="s">
        <v>101</v>
      </c>
      <c r="L27" s="67" t="s">
        <v>102</v>
      </c>
      <c r="M27" s="67" t="s">
        <v>103</v>
      </c>
      <c r="N27" s="118"/>
      <c r="O27" s="118"/>
      <c r="P27" s="118"/>
      <c r="Q27" s="135"/>
      <c r="R27" s="168"/>
    </row>
    <row r="28" spans="1:18" ht="52.5" customHeight="1">
      <c r="A28" s="36">
        <v>8</v>
      </c>
      <c r="B28" s="62" t="s">
        <v>104</v>
      </c>
      <c r="C28" s="47">
        <v>12</v>
      </c>
      <c r="D28" s="60">
        <v>12</v>
      </c>
      <c r="E28" s="35">
        <v>12</v>
      </c>
      <c r="F28" s="36">
        <v>12</v>
      </c>
      <c r="G28" s="36"/>
      <c r="H28" s="61"/>
      <c r="I28" s="135"/>
      <c r="J28" s="136" t="s">
        <v>73</v>
      </c>
      <c r="K28" s="122" t="s">
        <v>105</v>
      </c>
      <c r="L28" s="67" t="s">
        <v>106</v>
      </c>
      <c r="M28" s="67" t="s">
        <v>107</v>
      </c>
      <c r="N28" s="118"/>
      <c r="O28" s="118"/>
      <c r="P28" s="118"/>
      <c r="Q28" s="135"/>
      <c r="R28" s="135"/>
    </row>
    <row r="29" spans="1:18" ht="52.5" customHeight="1">
      <c r="A29" s="36">
        <v>9</v>
      </c>
      <c r="B29" s="62" t="s">
        <v>108</v>
      </c>
      <c r="C29" s="47"/>
      <c r="D29" s="60">
        <v>200</v>
      </c>
      <c r="E29" s="35">
        <v>200</v>
      </c>
      <c r="F29" s="36"/>
      <c r="G29" s="36">
        <v>200</v>
      </c>
      <c r="H29" s="61"/>
      <c r="I29" s="135"/>
      <c r="J29" s="136" t="s">
        <v>73</v>
      </c>
      <c r="K29" s="122" t="s">
        <v>109</v>
      </c>
      <c r="L29" s="67" t="s">
        <v>110</v>
      </c>
      <c r="M29" s="67"/>
      <c r="N29" s="118"/>
      <c r="O29" s="118"/>
      <c r="P29" s="118"/>
      <c r="Q29" s="135"/>
      <c r="R29" s="135"/>
    </row>
    <row r="30" spans="1:18" ht="114" customHeight="1">
      <c r="A30" s="36">
        <v>10</v>
      </c>
      <c r="B30" s="62" t="s">
        <v>111</v>
      </c>
      <c r="C30" s="47"/>
      <c r="D30" s="60">
        <v>30</v>
      </c>
      <c r="E30" s="35">
        <v>30</v>
      </c>
      <c r="F30" s="36"/>
      <c r="G30" s="36">
        <v>30</v>
      </c>
      <c r="H30" s="61"/>
      <c r="I30" s="135"/>
      <c r="J30" s="136" t="s">
        <v>73</v>
      </c>
      <c r="K30" s="122" t="s">
        <v>112</v>
      </c>
      <c r="L30" s="67" t="s">
        <v>113</v>
      </c>
      <c r="M30" s="67" t="s">
        <v>114</v>
      </c>
      <c r="N30" s="118"/>
      <c r="O30" s="118"/>
      <c r="P30" s="118"/>
      <c r="Q30" s="135"/>
      <c r="R30" s="135"/>
    </row>
    <row r="31" spans="1:18" ht="52.5" customHeight="1">
      <c r="A31" s="36">
        <v>11</v>
      </c>
      <c r="B31" s="62" t="s">
        <v>115</v>
      </c>
      <c r="C31" s="47"/>
      <c r="D31" s="60">
        <v>30</v>
      </c>
      <c r="E31" s="35">
        <v>30</v>
      </c>
      <c r="F31" s="36"/>
      <c r="G31" s="36">
        <v>30</v>
      </c>
      <c r="H31" s="61"/>
      <c r="I31" s="135"/>
      <c r="J31" s="136" t="s">
        <v>73</v>
      </c>
      <c r="K31" s="122" t="s">
        <v>116</v>
      </c>
      <c r="L31" s="67"/>
      <c r="M31" s="67" t="s">
        <v>117</v>
      </c>
      <c r="N31" s="118"/>
      <c r="O31" s="118"/>
      <c r="P31" s="118"/>
      <c r="Q31" s="135"/>
      <c r="R31" s="135"/>
    </row>
    <row r="32" spans="1:18" ht="174" customHeight="1">
      <c r="A32" s="33">
        <v>12</v>
      </c>
      <c r="B32" s="63" t="s">
        <v>118</v>
      </c>
      <c r="C32" s="47">
        <v>1767.18</v>
      </c>
      <c r="D32" s="60"/>
      <c r="E32" s="60"/>
      <c r="F32" s="64"/>
      <c r="G32" s="64"/>
      <c r="H32" s="65"/>
      <c r="I32" s="36"/>
      <c r="J32" s="138" t="s">
        <v>73</v>
      </c>
      <c r="K32" s="63" t="s">
        <v>119</v>
      </c>
      <c r="L32" s="139" t="s">
        <v>120</v>
      </c>
      <c r="M32" s="139" t="s">
        <v>121</v>
      </c>
      <c r="N32" s="140"/>
      <c r="O32" s="140"/>
      <c r="P32" s="140"/>
      <c r="Q32" s="169"/>
      <c r="R32" s="169"/>
    </row>
    <row r="33" spans="1:18" ht="409.5" customHeight="1">
      <c r="A33" s="33">
        <v>13</v>
      </c>
      <c r="B33" s="63" t="s">
        <v>122</v>
      </c>
      <c r="C33" s="47">
        <v>1765.35</v>
      </c>
      <c r="D33" s="60"/>
      <c r="E33" s="60"/>
      <c r="F33" s="64"/>
      <c r="G33" s="64"/>
      <c r="H33" s="65"/>
      <c r="I33" s="140"/>
      <c r="J33" s="138" t="s">
        <v>73</v>
      </c>
      <c r="K33" s="63" t="s">
        <v>123</v>
      </c>
      <c r="L33" s="139" t="s">
        <v>124</v>
      </c>
      <c r="M33" s="141" t="s">
        <v>125</v>
      </c>
      <c r="N33" s="140"/>
      <c r="O33" s="140"/>
      <c r="P33" s="140"/>
      <c r="Q33" s="169"/>
      <c r="R33" s="169"/>
    </row>
    <row r="34" spans="1:18" ht="144.75" customHeight="1">
      <c r="A34" s="33">
        <v>14</v>
      </c>
      <c r="B34" s="63" t="s">
        <v>126</v>
      </c>
      <c r="C34" s="35">
        <v>612.31</v>
      </c>
      <c r="D34" s="60">
        <v>0</v>
      </c>
      <c r="E34" s="60"/>
      <c r="F34" s="64"/>
      <c r="G34" s="64"/>
      <c r="H34" s="65"/>
      <c r="I34" s="36">
        <v>0</v>
      </c>
      <c r="J34" s="138" t="s">
        <v>73</v>
      </c>
      <c r="K34" s="63" t="s">
        <v>127</v>
      </c>
      <c r="L34" s="139" t="s">
        <v>128</v>
      </c>
      <c r="M34" s="139" t="s">
        <v>129</v>
      </c>
      <c r="N34" s="140"/>
      <c r="O34" s="140"/>
      <c r="P34" s="140"/>
      <c r="Q34" s="169"/>
      <c r="R34" s="169"/>
    </row>
    <row r="35" spans="1:18" ht="126" customHeight="1">
      <c r="A35" s="33">
        <v>15</v>
      </c>
      <c r="B35" s="63" t="s">
        <v>130</v>
      </c>
      <c r="C35" s="35">
        <v>2562.72</v>
      </c>
      <c r="D35" s="60">
        <v>0</v>
      </c>
      <c r="E35" s="60">
        <v>0</v>
      </c>
      <c r="F35" s="64">
        <v>0</v>
      </c>
      <c r="G35" s="64">
        <v>0</v>
      </c>
      <c r="H35" s="65"/>
      <c r="I35" s="36">
        <v>0</v>
      </c>
      <c r="J35" s="138" t="s">
        <v>73</v>
      </c>
      <c r="K35" s="63" t="s">
        <v>131</v>
      </c>
      <c r="L35" s="139" t="s">
        <v>132</v>
      </c>
      <c r="M35" s="139" t="s">
        <v>133</v>
      </c>
      <c r="N35" s="140"/>
      <c r="O35" s="140"/>
      <c r="P35" s="140"/>
      <c r="Q35" s="169"/>
      <c r="R35" s="169" t="s">
        <v>134</v>
      </c>
    </row>
    <row r="36" spans="1:18" ht="224.25" customHeight="1">
      <c r="A36" s="66">
        <v>16</v>
      </c>
      <c r="B36" s="67" t="s">
        <v>135</v>
      </c>
      <c r="C36" s="35">
        <v>166.81</v>
      </c>
      <c r="D36" s="35">
        <v>121.5</v>
      </c>
      <c r="E36" s="35">
        <v>121.5</v>
      </c>
      <c r="F36" s="36">
        <v>121.5</v>
      </c>
      <c r="G36" s="64"/>
      <c r="H36" s="65"/>
      <c r="I36" s="140"/>
      <c r="J36" s="138" t="s">
        <v>73</v>
      </c>
      <c r="K36" s="139" t="s">
        <v>136</v>
      </c>
      <c r="L36" s="139" t="s">
        <v>137</v>
      </c>
      <c r="M36" s="139" t="s">
        <v>138</v>
      </c>
      <c r="N36" s="140"/>
      <c r="O36" s="140"/>
      <c r="P36" s="140"/>
      <c r="Q36" s="169"/>
      <c r="R36" s="169"/>
    </row>
    <row r="37" spans="1:18" ht="42.75" customHeight="1">
      <c r="A37" s="68" t="s">
        <v>139</v>
      </c>
      <c r="B37" s="69" t="s">
        <v>140</v>
      </c>
      <c r="C37" s="70">
        <f aca="true" t="shared" si="2" ref="C37:I37">SUM(C38:C39)</f>
        <v>0</v>
      </c>
      <c r="D37" s="70">
        <f t="shared" si="2"/>
        <v>0</v>
      </c>
      <c r="E37" s="70">
        <f t="shared" si="2"/>
        <v>0</v>
      </c>
      <c r="F37" s="68">
        <f t="shared" si="2"/>
        <v>0</v>
      </c>
      <c r="G37" s="68">
        <f t="shared" si="2"/>
        <v>0</v>
      </c>
      <c r="H37" s="71">
        <f t="shared" si="2"/>
        <v>0</v>
      </c>
      <c r="I37" s="51">
        <f t="shared" si="2"/>
        <v>0</v>
      </c>
      <c r="J37" s="142"/>
      <c r="K37" s="143"/>
      <c r="L37" s="143"/>
      <c r="M37" s="143"/>
      <c r="N37" s="68">
        <f>SUM(N38:N39)</f>
        <v>0</v>
      </c>
      <c r="O37" s="68">
        <f>SUM(O38:O39)</f>
        <v>0</v>
      </c>
      <c r="P37" s="68">
        <f>SUM(P38:P39)</f>
        <v>0</v>
      </c>
      <c r="Q37" s="143"/>
      <c r="R37" s="170"/>
    </row>
    <row r="38" spans="1:18" ht="18" customHeight="1">
      <c r="A38" s="33">
        <v>1</v>
      </c>
      <c r="B38" s="67" t="s">
        <v>141</v>
      </c>
      <c r="C38" s="35"/>
      <c r="D38" s="35"/>
      <c r="E38" s="35"/>
      <c r="F38" s="36"/>
      <c r="G38" s="36"/>
      <c r="H38" s="72"/>
      <c r="I38" s="33"/>
      <c r="J38" s="144"/>
      <c r="K38" s="8"/>
      <c r="L38" s="8"/>
      <c r="M38" s="8"/>
      <c r="N38" s="33"/>
      <c r="O38" s="33"/>
      <c r="P38" s="33"/>
      <c r="Q38" s="8"/>
      <c r="R38" s="8"/>
    </row>
    <row r="39" spans="1:18" ht="18" customHeight="1">
      <c r="A39" s="33">
        <v>2</v>
      </c>
      <c r="B39" s="67" t="s">
        <v>142</v>
      </c>
      <c r="C39" s="35"/>
      <c r="D39" s="35"/>
      <c r="E39" s="35"/>
      <c r="F39" s="36"/>
      <c r="G39" s="36"/>
      <c r="H39" s="72"/>
      <c r="I39" s="33"/>
      <c r="J39" s="144"/>
      <c r="K39" s="8"/>
      <c r="L39" s="8"/>
      <c r="M39" s="8"/>
      <c r="N39" s="33"/>
      <c r="O39" s="33"/>
      <c r="P39" s="33"/>
      <c r="Q39" s="8"/>
      <c r="R39" s="8"/>
    </row>
    <row r="40" spans="1:18" ht="24.75" customHeight="1">
      <c r="A40" s="51" t="s">
        <v>143</v>
      </c>
      <c r="B40" s="52" t="s">
        <v>144</v>
      </c>
      <c r="C40" s="51">
        <f aca="true" t="shared" si="3" ref="C40:I40">SUM(C41:C48)</f>
        <v>1529.79</v>
      </c>
      <c r="D40" s="51">
        <f t="shared" si="3"/>
        <v>1309.76</v>
      </c>
      <c r="E40" s="51">
        <f t="shared" si="3"/>
        <v>1309.76</v>
      </c>
      <c r="F40" s="51">
        <f t="shared" si="3"/>
        <v>1051.76</v>
      </c>
      <c r="G40" s="51">
        <f t="shared" si="3"/>
        <v>250</v>
      </c>
      <c r="H40" s="51">
        <f t="shared" si="3"/>
        <v>8</v>
      </c>
      <c r="I40" s="51">
        <f t="shared" si="3"/>
        <v>0</v>
      </c>
      <c r="J40" s="130"/>
      <c r="K40" s="131"/>
      <c r="L40" s="131"/>
      <c r="M40" s="131"/>
      <c r="N40" s="51">
        <f>SUM(N41:N46)</f>
        <v>17</v>
      </c>
      <c r="O40" s="51">
        <f>SUM(O41:O46)</f>
        <v>17</v>
      </c>
      <c r="P40" s="51">
        <f>SUM(P41:P46)</f>
        <v>0</v>
      </c>
      <c r="Q40" s="131"/>
      <c r="R40" s="166"/>
    </row>
    <row r="41" spans="1:18" ht="159" customHeight="1">
      <c r="A41" s="73">
        <v>2</v>
      </c>
      <c r="B41" s="74" t="s">
        <v>145</v>
      </c>
      <c r="C41" s="40">
        <v>393.21</v>
      </c>
      <c r="D41" s="35">
        <v>0</v>
      </c>
      <c r="E41" s="40">
        <v>0</v>
      </c>
      <c r="F41" s="35"/>
      <c r="G41" s="35"/>
      <c r="H41" s="75"/>
      <c r="I41" s="40">
        <v>0</v>
      </c>
      <c r="J41" s="116" t="s">
        <v>146</v>
      </c>
      <c r="K41" s="145" t="s">
        <v>147</v>
      </c>
      <c r="L41" s="83" t="s">
        <v>148</v>
      </c>
      <c r="M41" s="83" t="s">
        <v>149</v>
      </c>
      <c r="N41" s="146"/>
      <c r="O41" s="146"/>
      <c r="P41" s="146"/>
      <c r="Q41" s="128"/>
      <c r="R41" s="83" t="s">
        <v>150</v>
      </c>
    </row>
    <row r="42" spans="1:18" ht="409.5" customHeight="1">
      <c r="A42" s="76"/>
      <c r="B42" s="77"/>
      <c r="C42" s="47">
        <v>300</v>
      </c>
      <c r="D42" s="35">
        <v>0</v>
      </c>
      <c r="E42" s="47">
        <v>0</v>
      </c>
      <c r="F42" s="36"/>
      <c r="G42" s="36"/>
      <c r="H42" s="78"/>
      <c r="I42" s="47">
        <v>0</v>
      </c>
      <c r="J42" s="116" t="s">
        <v>146</v>
      </c>
      <c r="K42" s="120" t="s">
        <v>151</v>
      </c>
      <c r="L42" s="67" t="s">
        <v>152</v>
      </c>
      <c r="M42" s="67" t="s">
        <v>153</v>
      </c>
      <c r="N42" s="117"/>
      <c r="O42" s="117"/>
      <c r="P42" s="117"/>
      <c r="Q42" s="67"/>
      <c r="R42" s="122" t="s">
        <v>154</v>
      </c>
    </row>
    <row r="43" spans="1:18" ht="291.75" customHeight="1">
      <c r="A43" s="79"/>
      <c r="B43" s="80"/>
      <c r="C43" s="47">
        <v>561.82</v>
      </c>
      <c r="D43" s="35">
        <v>0</v>
      </c>
      <c r="E43" s="47">
        <v>0</v>
      </c>
      <c r="F43" s="36"/>
      <c r="G43" s="36"/>
      <c r="H43" s="78"/>
      <c r="I43" s="47">
        <v>0</v>
      </c>
      <c r="J43" s="116" t="s">
        <v>146</v>
      </c>
      <c r="K43" s="120" t="s">
        <v>155</v>
      </c>
      <c r="L43" s="117" t="s">
        <v>156</v>
      </c>
      <c r="M43" s="67" t="s">
        <v>157</v>
      </c>
      <c r="N43" s="117"/>
      <c r="O43" s="117"/>
      <c r="P43" s="117"/>
      <c r="Q43" s="67"/>
      <c r="R43" s="67" t="s">
        <v>158</v>
      </c>
    </row>
    <row r="44" spans="1:18" ht="204" customHeight="1">
      <c r="A44" s="81">
        <v>3</v>
      </c>
      <c r="B44" s="34" t="s">
        <v>159</v>
      </c>
      <c r="C44" s="35">
        <v>266.76</v>
      </c>
      <c r="D44" s="35">
        <v>266.76</v>
      </c>
      <c r="E44" s="35">
        <v>266.76</v>
      </c>
      <c r="F44" s="35">
        <v>266.76</v>
      </c>
      <c r="G44" s="36"/>
      <c r="H44" s="37"/>
      <c r="I44" s="35"/>
      <c r="J44" s="116" t="s">
        <v>146</v>
      </c>
      <c r="K44" s="122" t="s">
        <v>160</v>
      </c>
      <c r="L44" s="117" t="s">
        <v>161</v>
      </c>
      <c r="M44" s="67" t="s">
        <v>162</v>
      </c>
      <c r="N44" s="147"/>
      <c r="O44" s="147"/>
      <c r="P44" s="147"/>
      <c r="Q44" s="171"/>
      <c r="R44" s="117" t="s">
        <v>163</v>
      </c>
    </row>
    <row r="45" spans="1:18" ht="123.75" customHeight="1">
      <c r="A45" s="81">
        <v>4</v>
      </c>
      <c r="B45" s="82" t="s">
        <v>164</v>
      </c>
      <c r="C45" s="47">
        <v>8</v>
      </c>
      <c r="D45" s="35">
        <v>8</v>
      </c>
      <c r="E45" s="35">
        <v>8</v>
      </c>
      <c r="F45" s="36"/>
      <c r="G45" s="36" t="s">
        <v>165</v>
      </c>
      <c r="H45" s="78">
        <v>8</v>
      </c>
      <c r="I45" s="118"/>
      <c r="J45" s="116" t="s">
        <v>146</v>
      </c>
      <c r="K45" s="117" t="s">
        <v>166</v>
      </c>
      <c r="L45" s="117" t="s">
        <v>167</v>
      </c>
      <c r="M45" s="117" t="s">
        <v>168</v>
      </c>
      <c r="N45" s="118"/>
      <c r="O45" s="118"/>
      <c r="P45" s="118"/>
      <c r="Q45" s="118"/>
      <c r="R45" s="172" t="s">
        <v>169</v>
      </c>
    </row>
    <row r="46" spans="1:18" ht="133.5" customHeight="1">
      <c r="A46" s="81">
        <v>5</v>
      </c>
      <c r="B46" s="83" t="s">
        <v>170</v>
      </c>
      <c r="C46" s="41"/>
      <c r="D46" s="35">
        <v>785</v>
      </c>
      <c r="E46" s="35">
        <v>785</v>
      </c>
      <c r="F46" s="36">
        <v>785</v>
      </c>
      <c r="G46" s="36" t="s">
        <v>165</v>
      </c>
      <c r="H46" s="72"/>
      <c r="I46" s="33"/>
      <c r="J46" s="116" t="s">
        <v>146</v>
      </c>
      <c r="K46" s="67" t="s">
        <v>171</v>
      </c>
      <c r="L46" s="67" t="s">
        <v>172</v>
      </c>
      <c r="M46" s="67" t="s">
        <v>173</v>
      </c>
      <c r="N46" s="33">
        <v>17</v>
      </c>
      <c r="O46" s="33">
        <v>17</v>
      </c>
      <c r="P46" s="33"/>
      <c r="Q46" s="8"/>
      <c r="R46" s="122" t="s">
        <v>174</v>
      </c>
    </row>
    <row r="47" spans="1:18" ht="99.75" customHeight="1">
      <c r="A47" s="81">
        <v>6</v>
      </c>
      <c r="B47" s="83" t="s">
        <v>175</v>
      </c>
      <c r="C47" s="41"/>
      <c r="D47" s="35">
        <v>50</v>
      </c>
      <c r="E47" s="35">
        <v>50</v>
      </c>
      <c r="F47" s="36"/>
      <c r="G47" s="36">
        <v>50</v>
      </c>
      <c r="H47" s="72"/>
      <c r="I47" s="33"/>
      <c r="J47" s="116" t="s">
        <v>146</v>
      </c>
      <c r="K47" s="117" t="s">
        <v>166</v>
      </c>
      <c r="L47" s="67" t="s">
        <v>176</v>
      </c>
      <c r="M47" s="67" t="s">
        <v>177</v>
      </c>
      <c r="N47" s="33"/>
      <c r="O47" s="33"/>
      <c r="P47" s="33"/>
      <c r="Q47" s="8"/>
      <c r="R47" s="117" t="s">
        <v>178</v>
      </c>
    </row>
    <row r="48" spans="1:18" ht="45" customHeight="1">
      <c r="A48" s="81">
        <v>7</v>
      </c>
      <c r="B48" s="83" t="s">
        <v>179</v>
      </c>
      <c r="C48" s="41"/>
      <c r="D48" s="35">
        <v>200</v>
      </c>
      <c r="E48" s="35">
        <v>200</v>
      </c>
      <c r="F48" s="36"/>
      <c r="G48" s="36">
        <v>200</v>
      </c>
      <c r="H48" s="72"/>
      <c r="I48" s="33"/>
      <c r="J48" s="116" t="s">
        <v>146</v>
      </c>
      <c r="K48" s="117" t="s">
        <v>180</v>
      </c>
      <c r="L48" s="135" t="s">
        <v>181</v>
      </c>
      <c r="M48" s="135" t="s">
        <v>181</v>
      </c>
      <c r="N48" s="33"/>
      <c r="O48" s="33"/>
      <c r="P48" s="33"/>
      <c r="Q48" s="8"/>
      <c r="R48" s="67"/>
    </row>
    <row r="49" spans="1:18" ht="24.75" customHeight="1">
      <c r="A49" s="51" t="s">
        <v>182</v>
      </c>
      <c r="B49" s="52" t="s">
        <v>183</v>
      </c>
      <c r="C49" s="54">
        <f aca="true" t="shared" si="4" ref="C49:I49">SUM(C50:C78)</f>
        <v>16620.2055</v>
      </c>
      <c r="D49" s="53">
        <f t="shared" si="4"/>
        <v>22938.36</v>
      </c>
      <c r="E49" s="53">
        <f t="shared" si="4"/>
        <v>22938.36</v>
      </c>
      <c r="F49" s="84">
        <f t="shared" si="4"/>
        <v>14648</v>
      </c>
      <c r="G49" s="85">
        <f t="shared" si="4"/>
        <v>5798.0255</v>
      </c>
      <c r="H49" s="86">
        <f t="shared" si="4"/>
        <v>1561.33</v>
      </c>
      <c r="I49" s="84">
        <f t="shared" si="4"/>
        <v>931</v>
      </c>
      <c r="J49" s="130"/>
      <c r="K49" s="131"/>
      <c r="L49" s="131"/>
      <c r="M49" s="131"/>
      <c r="N49" s="85">
        <f>SUM(N50:N78)</f>
        <v>11684.1055</v>
      </c>
      <c r="O49" s="85">
        <f>SUM(O50:O78)</f>
        <v>10396.1055</v>
      </c>
      <c r="P49" s="51">
        <f>SUM(P50:P78)</f>
        <v>1288</v>
      </c>
      <c r="Q49" s="131"/>
      <c r="R49" s="166"/>
    </row>
    <row r="50" spans="1:18" ht="53.25" customHeight="1">
      <c r="A50" s="27">
        <v>1</v>
      </c>
      <c r="B50" s="83" t="s">
        <v>184</v>
      </c>
      <c r="C50" s="36">
        <v>2382.8</v>
      </c>
      <c r="D50" s="30">
        <f>1366.5</f>
        <v>1366.5</v>
      </c>
      <c r="E50" s="30">
        <v>1366.5</v>
      </c>
      <c r="F50" s="31"/>
      <c r="G50" s="31"/>
      <c r="H50" s="36">
        <f>1366.5</f>
        <v>1366.5</v>
      </c>
      <c r="I50" s="148"/>
      <c r="J50" s="149" t="s">
        <v>185</v>
      </c>
      <c r="K50" s="150" t="s">
        <v>186</v>
      </c>
      <c r="L50" s="112" t="s">
        <v>187</v>
      </c>
      <c r="M50" s="112" t="s">
        <v>188</v>
      </c>
      <c r="N50" s="23"/>
      <c r="O50" s="151"/>
      <c r="P50" s="23"/>
      <c r="Q50" s="173"/>
      <c r="R50" s="165"/>
    </row>
    <row r="51" spans="1:18" ht="135" customHeight="1">
      <c r="A51" s="27">
        <v>2</v>
      </c>
      <c r="B51" s="83" t="s">
        <v>184</v>
      </c>
      <c r="C51" s="36"/>
      <c r="D51" s="30">
        <v>194.83</v>
      </c>
      <c r="E51" s="30">
        <v>194.83</v>
      </c>
      <c r="F51" s="31"/>
      <c r="G51" s="31"/>
      <c r="H51" s="36">
        <v>194.83</v>
      </c>
      <c r="I51" s="148"/>
      <c r="J51" s="133" t="s">
        <v>189</v>
      </c>
      <c r="K51" s="112" t="s">
        <v>190</v>
      </c>
      <c r="L51" s="150" t="s">
        <v>191</v>
      </c>
      <c r="M51" s="112" t="s">
        <v>192</v>
      </c>
      <c r="N51" s="23"/>
      <c r="O51" s="151"/>
      <c r="P51" s="23"/>
      <c r="Q51" s="173"/>
      <c r="R51" s="29" t="s">
        <v>193</v>
      </c>
    </row>
    <row r="52" spans="1:19" s="1" customFormat="1" ht="125.25" customHeight="1">
      <c r="A52" s="87">
        <v>3</v>
      </c>
      <c r="B52" s="88" t="s">
        <v>194</v>
      </c>
      <c r="C52" s="89">
        <v>9540</v>
      </c>
      <c r="D52" s="47">
        <v>11944.72</v>
      </c>
      <c r="E52" s="47">
        <v>11944.72</v>
      </c>
      <c r="F52" s="89">
        <v>9544</v>
      </c>
      <c r="G52" s="89">
        <v>2400.72</v>
      </c>
      <c r="H52" s="90"/>
      <c r="I52" s="152"/>
      <c r="J52" s="153" t="s">
        <v>195</v>
      </c>
      <c r="K52" s="154" t="s">
        <v>196</v>
      </c>
      <c r="L52" s="154" t="s">
        <v>197</v>
      </c>
      <c r="M52" s="155" t="s">
        <v>198</v>
      </c>
      <c r="N52" s="46">
        <v>8720</v>
      </c>
      <c r="O52" s="89">
        <v>8720</v>
      </c>
      <c r="P52" s="127"/>
      <c r="Q52" s="174"/>
      <c r="R52" s="175"/>
      <c r="S52" s="176"/>
    </row>
    <row r="53" spans="1:19" ht="57" customHeight="1">
      <c r="A53" s="46">
        <v>4</v>
      </c>
      <c r="B53" s="83" t="s">
        <v>199</v>
      </c>
      <c r="C53" s="89">
        <v>90</v>
      </c>
      <c r="D53" s="47">
        <v>90</v>
      </c>
      <c r="E53" s="47">
        <v>90</v>
      </c>
      <c r="F53" s="89">
        <v>90</v>
      </c>
      <c r="G53" s="89"/>
      <c r="H53" s="91"/>
      <c r="I53" s="156"/>
      <c r="J53" s="124" t="s">
        <v>200</v>
      </c>
      <c r="K53" s="157" t="s">
        <v>201</v>
      </c>
      <c r="L53" s="154" t="s">
        <v>202</v>
      </c>
      <c r="M53" s="157" t="s">
        <v>203</v>
      </c>
      <c r="N53" s="118"/>
      <c r="O53" s="154"/>
      <c r="P53" s="118"/>
      <c r="Q53" s="177"/>
      <c r="R53" s="64"/>
      <c r="S53" s="178"/>
    </row>
    <row r="54" spans="1:19" ht="75" customHeight="1">
      <c r="A54" s="46">
        <v>5</v>
      </c>
      <c r="B54" s="83" t="s">
        <v>204</v>
      </c>
      <c r="C54" s="89">
        <v>60</v>
      </c>
      <c r="D54" s="47">
        <v>60</v>
      </c>
      <c r="E54" s="47">
        <v>60</v>
      </c>
      <c r="F54" s="89">
        <v>60</v>
      </c>
      <c r="G54" s="89"/>
      <c r="H54" s="91"/>
      <c r="I54" s="156"/>
      <c r="J54" s="153" t="s">
        <v>205</v>
      </c>
      <c r="K54" s="158" t="s">
        <v>206</v>
      </c>
      <c r="L54" s="154"/>
      <c r="M54" s="158" t="s">
        <v>207</v>
      </c>
      <c r="N54" s="36">
        <v>60</v>
      </c>
      <c r="O54" s="89">
        <v>60</v>
      </c>
      <c r="P54" s="118"/>
      <c r="Q54" s="177"/>
      <c r="R54" s="64"/>
      <c r="S54" s="178"/>
    </row>
    <row r="55" spans="1:19" s="1" customFormat="1" ht="50.25" customHeight="1">
      <c r="A55" s="46">
        <v>6</v>
      </c>
      <c r="B55" s="88" t="s">
        <v>208</v>
      </c>
      <c r="C55" s="89"/>
      <c r="D55" s="47">
        <v>691.2</v>
      </c>
      <c r="E55" s="47">
        <v>691.2</v>
      </c>
      <c r="F55" s="46"/>
      <c r="G55" s="89">
        <v>691.2</v>
      </c>
      <c r="H55" s="91"/>
      <c r="I55" s="123"/>
      <c r="J55" s="124" t="s">
        <v>209</v>
      </c>
      <c r="K55" s="83" t="s">
        <v>210</v>
      </c>
      <c r="L55" s="124" t="s">
        <v>209</v>
      </c>
      <c r="M55" s="83" t="s">
        <v>210</v>
      </c>
      <c r="N55" s="127"/>
      <c r="O55" s="127"/>
      <c r="P55" s="127"/>
      <c r="Q55" s="174"/>
      <c r="R55" s="175"/>
      <c r="S55" s="176"/>
    </row>
    <row r="56" spans="1:19" ht="48.75" customHeight="1">
      <c r="A56" s="56">
        <v>7</v>
      </c>
      <c r="B56" s="92" t="s">
        <v>211</v>
      </c>
      <c r="C56" s="93">
        <v>50.9055</v>
      </c>
      <c r="D56" s="47">
        <v>50.91</v>
      </c>
      <c r="E56" s="89">
        <v>50.91</v>
      </c>
      <c r="F56" s="46"/>
      <c r="G56" s="93">
        <v>50.9055</v>
      </c>
      <c r="H56" s="91"/>
      <c r="I56" s="123"/>
      <c r="J56" s="153" t="s">
        <v>212</v>
      </c>
      <c r="K56" s="83" t="s">
        <v>213</v>
      </c>
      <c r="L56" s="154"/>
      <c r="M56" s="83" t="s">
        <v>214</v>
      </c>
      <c r="N56" s="159">
        <v>50.9055</v>
      </c>
      <c r="O56" s="93">
        <v>50.9055</v>
      </c>
      <c r="P56" s="118"/>
      <c r="Q56" s="177"/>
      <c r="R56" s="64"/>
      <c r="S56" s="179"/>
    </row>
    <row r="57" spans="1:19" ht="61.5" customHeight="1">
      <c r="A57" s="94"/>
      <c r="B57" s="95"/>
      <c r="C57" s="89">
        <v>400</v>
      </c>
      <c r="D57" s="47">
        <v>400</v>
      </c>
      <c r="E57" s="89">
        <v>400</v>
      </c>
      <c r="F57" s="46"/>
      <c r="G57" s="89">
        <v>400</v>
      </c>
      <c r="H57" s="91"/>
      <c r="I57" s="123"/>
      <c r="J57" s="153" t="s">
        <v>215</v>
      </c>
      <c r="K57" s="83" t="s">
        <v>216</v>
      </c>
      <c r="L57" s="154"/>
      <c r="M57" s="83" t="s">
        <v>217</v>
      </c>
      <c r="N57" s="36">
        <v>300</v>
      </c>
      <c r="O57" s="89">
        <v>300</v>
      </c>
      <c r="P57" s="118"/>
      <c r="Q57" s="177"/>
      <c r="R57" s="64"/>
      <c r="S57" s="179"/>
    </row>
    <row r="58" spans="1:19" ht="102.75" customHeight="1">
      <c r="A58" s="96"/>
      <c r="B58" s="97"/>
      <c r="C58" s="89">
        <v>10</v>
      </c>
      <c r="D58" s="47">
        <v>10</v>
      </c>
      <c r="E58" s="89">
        <v>10</v>
      </c>
      <c r="F58" s="46"/>
      <c r="G58" s="89">
        <v>10</v>
      </c>
      <c r="H58" s="91"/>
      <c r="I58" s="123"/>
      <c r="J58" s="153" t="s">
        <v>218</v>
      </c>
      <c r="K58" s="83" t="s">
        <v>219</v>
      </c>
      <c r="L58" s="154" t="s">
        <v>220</v>
      </c>
      <c r="M58" s="83" t="s">
        <v>221</v>
      </c>
      <c r="N58" s="36">
        <v>10</v>
      </c>
      <c r="O58" s="89">
        <v>10</v>
      </c>
      <c r="P58" s="118"/>
      <c r="Q58" s="177"/>
      <c r="R58" s="64"/>
      <c r="S58" s="179"/>
    </row>
    <row r="59" spans="1:19" ht="135" customHeight="1">
      <c r="A59" s="56">
        <v>8</v>
      </c>
      <c r="B59" s="98" t="s">
        <v>222</v>
      </c>
      <c r="C59" s="46">
        <v>631</v>
      </c>
      <c r="D59" s="46">
        <v>531</v>
      </c>
      <c r="E59" s="46">
        <v>531</v>
      </c>
      <c r="F59" s="46"/>
      <c r="G59" s="46"/>
      <c r="H59" s="91"/>
      <c r="I59" s="46">
        <v>531</v>
      </c>
      <c r="J59" s="153" t="s">
        <v>27</v>
      </c>
      <c r="K59" s="126" t="s">
        <v>223</v>
      </c>
      <c r="L59" s="126" t="s">
        <v>224</v>
      </c>
      <c r="M59" s="126" t="s">
        <v>225</v>
      </c>
      <c r="N59" s="36">
        <v>231</v>
      </c>
      <c r="O59" s="46">
        <v>231</v>
      </c>
      <c r="P59" s="118"/>
      <c r="Q59" s="177"/>
      <c r="R59" s="64"/>
      <c r="S59" s="179"/>
    </row>
    <row r="60" spans="1:19" ht="94.5" customHeight="1">
      <c r="A60" s="94"/>
      <c r="B60" s="99"/>
      <c r="C60" s="89">
        <v>190</v>
      </c>
      <c r="D60" s="47">
        <v>190</v>
      </c>
      <c r="E60" s="89">
        <v>190</v>
      </c>
      <c r="F60" s="46"/>
      <c r="G60" s="89"/>
      <c r="H60" s="100"/>
      <c r="I60" s="89">
        <v>190</v>
      </c>
      <c r="J60" s="153" t="s">
        <v>200</v>
      </c>
      <c r="K60" s="83" t="s">
        <v>226</v>
      </c>
      <c r="L60" s="154" t="s">
        <v>227</v>
      </c>
      <c r="M60" s="83" t="s">
        <v>226</v>
      </c>
      <c r="N60" s="36">
        <v>190</v>
      </c>
      <c r="O60" s="89">
        <v>190</v>
      </c>
      <c r="P60" s="118"/>
      <c r="Q60" s="177"/>
      <c r="R60" s="64"/>
      <c r="S60" s="179"/>
    </row>
    <row r="61" spans="1:19" ht="98.25" customHeight="1">
      <c r="A61" s="94"/>
      <c r="B61" s="99"/>
      <c r="C61" s="89">
        <v>140</v>
      </c>
      <c r="D61" s="47">
        <v>140</v>
      </c>
      <c r="E61" s="89">
        <v>140</v>
      </c>
      <c r="F61" s="46"/>
      <c r="G61" s="89"/>
      <c r="H61" s="100"/>
      <c r="I61" s="89">
        <v>140</v>
      </c>
      <c r="J61" s="153" t="s">
        <v>228</v>
      </c>
      <c r="K61" s="83" t="s">
        <v>229</v>
      </c>
      <c r="L61" s="154" t="s">
        <v>230</v>
      </c>
      <c r="M61" s="83" t="s">
        <v>229</v>
      </c>
      <c r="N61" s="36">
        <v>140</v>
      </c>
      <c r="O61" s="89">
        <v>140</v>
      </c>
      <c r="P61" s="118"/>
      <c r="Q61" s="177"/>
      <c r="R61" s="64"/>
      <c r="S61" s="179"/>
    </row>
    <row r="62" spans="1:19" ht="87" customHeight="1">
      <c r="A62" s="96"/>
      <c r="B62" s="101"/>
      <c r="C62" s="89">
        <v>70</v>
      </c>
      <c r="D62" s="47">
        <v>70</v>
      </c>
      <c r="E62" s="89">
        <v>70</v>
      </c>
      <c r="F62" s="46"/>
      <c r="G62" s="89"/>
      <c r="H62" s="100"/>
      <c r="I62" s="89">
        <v>70</v>
      </c>
      <c r="J62" s="153" t="s">
        <v>231</v>
      </c>
      <c r="K62" s="83" t="s">
        <v>232</v>
      </c>
      <c r="L62" s="154" t="s">
        <v>233</v>
      </c>
      <c r="M62" s="83" t="s">
        <v>232</v>
      </c>
      <c r="N62" s="36">
        <v>70</v>
      </c>
      <c r="O62" s="89">
        <v>70</v>
      </c>
      <c r="P62" s="118"/>
      <c r="Q62" s="177"/>
      <c r="R62" s="64"/>
      <c r="S62" s="179"/>
    </row>
    <row r="63" spans="1:19" ht="87" customHeight="1">
      <c r="A63" s="56">
        <v>9</v>
      </c>
      <c r="B63" s="98" t="s">
        <v>234</v>
      </c>
      <c r="C63" s="89"/>
      <c r="D63" s="102">
        <v>264</v>
      </c>
      <c r="E63" s="89">
        <v>264</v>
      </c>
      <c r="F63" s="46"/>
      <c r="G63" s="89">
        <v>264</v>
      </c>
      <c r="H63" s="100"/>
      <c r="I63" s="89"/>
      <c r="J63" s="153" t="s">
        <v>200</v>
      </c>
      <c r="K63" s="83" t="s">
        <v>235</v>
      </c>
      <c r="L63" s="154"/>
      <c r="M63" s="83" t="s">
        <v>235</v>
      </c>
      <c r="N63" s="118"/>
      <c r="O63" s="89"/>
      <c r="P63" s="118"/>
      <c r="Q63" s="177"/>
      <c r="R63" s="64"/>
      <c r="S63" s="179"/>
    </row>
    <row r="64" spans="1:19" ht="87" customHeight="1">
      <c r="A64" s="94"/>
      <c r="B64" s="99"/>
      <c r="C64" s="89"/>
      <c r="D64" s="102">
        <v>459.2</v>
      </c>
      <c r="E64" s="89">
        <v>459.2</v>
      </c>
      <c r="F64" s="46"/>
      <c r="G64" s="89">
        <v>459.2</v>
      </c>
      <c r="H64" s="100"/>
      <c r="I64" s="89"/>
      <c r="J64" s="160" t="s">
        <v>236</v>
      </c>
      <c r="K64" s="83" t="s">
        <v>237</v>
      </c>
      <c r="L64" s="160" t="s">
        <v>236</v>
      </c>
      <c r="M64" s="83" t="s">
        <v>237</v>
      </c>
      <c r="N64" s="36">
        <v>459.2</v>
      </c>
      <c r="O64" s="89">
        <v>459.2</v>
      </c>
      <c r="P64" s="118"/>
      <c r="Q64" s="177"/>
      <c r="R64" s="64"/>
      <c r="S64" s="179"/>
    </row>
    <row r="65" spans="1:19" ht="87" customHeight="1">
      <c r="A65" s="94"/>
      <c r="B65" s="99"/>
      <c r="C65" s="89">
        <v>808.5</v>
      </c>
      <c r="D65" s="102">
        <v>146</v>
      </c>
      <c r="E65" s="89">
        <v>146</v>
      </c>
      <c r="F65" s="46"/>
      <c r="G65" s="89">
        <v>146</v>
      </c>
      <c r="H65" s="100"/>
      <c r="I65" s="89"/>
      <c r="J65" s="160" t="s">
        <v>209</v>
      </c>
      <c r="K65" s="83" t="s">
        <v>238</v>
      </c>
      <c r="L65" s="83" t="s">
        <v>239</v>
      </c>
      <c r="M65" s="83" t="s">
        <v>238</v>
      </c>
      <c r="N65" s="36">
        <v>146</v>
      </c>
      <c r="O65" s="89"/>
      <c r="P65" s="36">
        <v>146</v>
      </c>
      <c r="Q65" s="177"/>
      <c r="R65" s="64"/>
      <c r="S65" s="179"/>
    </row>
    <row r="66" spans="1:19" ht="87" customHeight="1">
      <c r="A66" s="94"/>
      <c r="B66" s="99"/>
      <c r="C66" s="89"/>
      <c r="D66" s="102">
        <v>916</v>
      </c>
      <c r="E66" s="89">
        <v>916</v>
      </c>
      <c r="F66" s="46"/>
      <c r="G66" s="89">
        <v>916</v>
      </c>
      <c r="H66" s="100"/>
      <c r="I66" s="89"/>
      <c r="J66" s="153" t="s">
        <v>240</v>
      </c>
      <c r="K66" s="83" t="s">
        <v>241</v>
      </c>
      <c r="L66" s="153" t="s">
        <v>240</v>
      </c>
      <c r="M66" s="83" t="s">
        <v>241</v>
      </c>
      <c r="N66" s="36">
        <v>916</v>
      </c>
      <c r="O66" s="89"/>
      <c r="P66" s="36">
        <v>916</v>
      </c>
      <c r="Q66" s="177"/>
      <c r="R66" s="64"/>
      <c r="S66" s="179"/>
    </row>
    <row r="67" spans="1:19" ht="87" customHeight="1">
      <c r="A67" s="96"/>
      <c r="B67" s="101"/>
      <c r="C67" s="89"/>
      <c r="D67" s="102">
        <v>460</v>
      </c>
      <c r="E67" s="89">
        <v>460</v>
      </c>
      <c r="F67" s="46"/>
      <c r="G67" s="89">
        <v>460</v>
      </c>
      <c r="H67" s="100"/>
      <c r="I67" s="89"/>
      <c r="J67" s="153" t="s">
        <v>242</v>
      </c>
      <c r="K67" s="83" t="s">
        <v>243</v>
      </c>
      <c r="L67" s="153" t="s">
        <v>242</v>
      </c>
      <c r="M67" s="83" t="s">
        <v>243</v>
      </c>
      <c r="N67" s="36"/>
      <c r="O67" s="89"/>
      <c r="P67" s="36"/>
      <c r="Q67" s="177"/>
      <c r="R67" s="64"/>
      <c r="S67" s="179"/>
    </row>
    <row r="68" spans="1:19" ht="87" customHeight="1">
      <c r="A68" s="56">
        <v>10</v>
      </c>
      <c r="B68" s="98" t="s">
        <v>244</v>
      </c>
      <c r="C68" s="89"/>
      <c r="D68" s="47">
        <v>500</v>
      </c>
      <c r="E68" s="89">
        <v>500</v>
      </c>
      <c r="F68" s="46">
        <v>500</v>
      </c>
      <c r="G68" s="89"/>
      <c r="H68" s="100"/>
      <c r="I68" s="154"/>
      <c r="J68" s="153" t="s">
        <v>200</v>
      </c>
      <c r="K68" s="83" t="s">
        <v>245</v>
      </c>
      <c r="L68" s="154"/>
      <c r="M68" s="83" t="s">
        <v>246</v>
      </c>
      <c r="N68" s="36"/>
      <c r="O68" s="89"/>
      <c r="P68" s="36"/>
      <c r="Q68" s="177"/>
      <c r="R68" s="64"/>
      <c r="S68" s="179"/>
    </row>
    <row r="69" spans="1:19" ht="87" customHeight="1">
      <c r="A69" s="96"/>
      <c r="B69" s="101"/>
      <c r="C69" s="89"/>
      <c r="D69" s="47">
        <v>165</v>
      </c>
      <c r="E69" s="89">
        <v>165</v>
      </c>
      <c r="F69" s="46">
        <v>165</v>
      </c>
      <c r="G69" s="89"/>
      <c r="H69" s="100"/>
      <c r="I69" s="154"/>
      <c r="J69" s="153" t="s">
        <v>247</v>
      </c>
      <c r="K69" s="154" t="s">
        <v>248</v>
      </c>
      <c r="L69" s="153" t="s">
        <v>247</v>
      </c>
      <c r="M69" s="83" t="s">
        <v>249</v>
      </c>
      <c r="N69" s="36">
        <v>165</v>
      </c>
      <c r="O69" s="89">
        <v>165</v>
      </c>
      <c r="P69" s="36"/>
      <c r="Q69" s="177"/>
      <c r="R69" s="64"/>
      <c r="S69" s="179"/>
    </row>
    <row r="70" spans="1:19" ht="143.25" customHeight="1">
      <c r="A70" s="46">
        <v>11</v>
      </c>
      <c r="B70" s="83" t="s">
        <v>250</v>
      </c>
      <c r="C70" s="41">
        <v>850</v>
      </c>
      <c r="D70" s="35">
        <v>2700</v>
      </c>
      <c r="E70" s="35">
        <v>2700</v>
      </c>
      <c r="F70" s="36">
        <v>2700</v>
      </c>
      <c r="G70" s="36"/>
      <c r="H70" s="37"/>
      <c r="I70" s="36"/>
      <c r="J70" s="220" t="s">
        <v>251</v>
      </c>
      <c r="K70" s="140" t="s">
        <v>252</v>
      </c>
      <c r="L70" s="63" t="s">
        <v>253</v>
      </c>
      <c r="M70" s="63" t="s">
        <v>254</v>
      </c>
      <c r="N70" s="36"/>
      <c r="O70" s="36"/>
      <c r="P70" s="36"/>
      <c r="Q70" s="177"/>
      <c r="R70" s="128" t="s">
        <v>255</v>
      </c>
      <c r="S70" s="254"/>
    </row>
    <row r="71" spans="1:19" ht="72" customHeight="1">
      <c r="A71" s="33">
        <v>12</v>
      </c>
      <c r="B71" s="92" t="s">
        <v>250</v>
      </c>
      <c r="C71" s="41">
        <v>450</v>
      </c>
      <c r="D71" s="35">
        <v>450</v>
      </c>
      <c r="E71" s="35">
        <v>450</v>
      </c>
      <c r="F71" s="36">
        <v>450</v>
      </c>
      <c r="G71" s="177"/>
      <c r="H71" s="177"/>
      <c r="I71" s="64"/>
      <c r="J71" s="220" t="s">
        <v>256</v>
      </c>
      <c r="K71" s="221" t="s">
        <v>257</v>
      </c>
      <c r="L71" s="222" t="s">
        <v>258</v>
      </c>
      <c r="M71" s="223" t="s">
        <v>259</v>
      </c>
      <c r="N71" s="36">
        <v>127</v>
      </c>
      <c r="O71" s="36"/>
      <c r="P71" s="41">
        <v>127</v>
      </c>
      <c r="Q71" s="177"/>
      <c r="R71" s="128" t="s">
        <v>260</v>
      </c>
      <c r="S71" s="254"/>
    </row>
    <row r="72" spans="1:19" ht="65.25" customHeight="1">
      <c r="A72" s="33"/>
      <c r="B72" s="95"/>
      <c r="C72" s="41">
        <v>100</v>
      </c>
      <c r="D72" s="35">
        <v>100</v>
      </c>
      <c r="E72" s="35">
        <v>100</v>
      </c>
      <c r="F72" s="36">
        <v>100</v>
      </c>
      <c r="G72" s="177"/>
      <c r="H72" s="177"/>
      <c r="I72" s="64"/>
      <c r="J72" s="220" t="s">
        <v>256</v>
      </c>
      <c r="K72" s="221" t="s">
        <v>261</v>
      </c>
      <c r="L72" s="222" t="s">
        <v>262</v>
      </c>
      <c r="M72" s="223" t="s">
        <v>263</v>
      </c>
      <c r="N72" s="36">
        <v>26</v>
      </c>
      <c r="O72" s="36"/>
      <c r="P72" s="41">
        <v>26</v>
      </c>
      <c r="Q72" s="177"/>
      <c r="R72" s="128" t="s">
        <v>264</v>
      </c>
      <c r="S72" s="254"/>
    </row>
    <row r="73" spans="1:19" ht="72" customHeight="1">
      <c r="A73" s="33"/>
      <c r="B73" s="95"/>
      <c r="C73" s="41">
        <v>270</v>
      </c>
      <c r="D73" s="35">
        <v>270</v>
      </c>
      <c r="E73" s="35">
        <v>270</v>
      </c>
      <c r="F73" s="36">
        <v>270</v>
      </c>
      <c r="G73" s="177"/>
      <c r="H73" s="177"/>
      <c r="I73" s="64"/>
      <c r="J73" s="220" t="s">
        <v>256</v>
      </c>
      <c r="K73" s="221" t="s">
        <v>265</v>
      </c>
      <c r="L73" s="222" t="s">
        <v>266</v>
      </c>
      <c r="M73" s="223" t="s">
        <v>267</v>
      </c>
      <c r="N73" s="36">
        <v>73</v>
      </c>
      <c r="O73" s="36"/>
      <c r="P73" s="41">
        <v>73</v>
      </c>
      <c r="Q73" s="177"/>
      <c r="R73" s="128" t="s">
        <v>268</v>
      </c>
      <c r="S73" s="254"/>
    </row>
    <row r="74" spans="1:19" ht="72.75" customHeight="1">
      <c r="A74" s="33"/>
      <c r="B74" s="97"/>
      <c r="C74" s="41">
        <v>577</v>
      </c>
      <c r="D74" s="35">
        <v>360</v>
      </c>
      <c r="E74" s="35">
        <v>360</v>
      </c>
      <c r="F74" s="36">
        <v>360</v>
      </c>
      <c r="G74" s="36"/>
      <c r="H74" s="180"/>
      <c r="I74" s="117"/>
      <c r="J74" s="220" t="s">
        <v>256</v>
      </c>
      <c r="K74" s="221" t="s">
        <v>269</v>
      </c>
      <c r="L74" s="222" t="s">
        <v>270</v>
      </c>
      <c r="M74" s="223" t="s">
        <v>271</v>
      </c>
      <c r="N74" s="36"/>
      <c r="O74" s="36"/>
      <c r="P74" s="41"/>
      <c r="Q74" s="177"/>
      <c r="R74" s="145" t="s">
        <v>272</v>
      </c>
      <c r="S74" s="254"/>
    </row>
    <row r="75" spans="1:19" ht="21" customHeight="1">
      <c r="A75" s="36">
        <v>13</v>
      </c>
      <c r="B75" s="83" t="s">
        <v>273</v>
      </c>
      <c r="C75" s="41"/>
      <c r="D75" s="35"/>
      <c r="E75" s="35"/>
      <c r="F75" s="36"/>
      <c r="G75" s="36"/>
      <c r="H75" s="37"/>
      <c r="I75" s="36"/>
      <c r="J75" s="224"/>
      <c r="K75" s="67"/>
      <c r="L75" s="36"/>
      <c r="M75" s="64"/>
      <c r="N75" s="36"/>
      <c r="O75" s="36"/>
      <c r="P75" s="36"/>
      <c r="Q75" s="177"/>
      <c r="R75" s="67"/>
      <c r="S75" s="254"/>
    </row>
    <row r="76" spans="1:19" ht="84.75" customHeight="1">
      <c r="A76" s="36">
        <v>14</v>
      </c>
      <c r="B76" s="83" t="s">
        <v>274</v>
      </c>
      <c r="C76" s="41"/>
      <c r="D76" s="35">
        <v>98</v>
      </c>
      <c r="E76" s="35">
        <v>98</v>
      </c>
      <c r="F76" s="36">
        <v>98</v>
      </c>
      <c r="G76" s="36"/>
      <c r="H76" s="37"/>
      <c r="I76" s="36"/>
      <c r="J76" s="220" t="s">
        <v>146</v>
      </c>
      <c r="K76" s="117" t="s">
        <v>275</v>
      </c>
      <c r="L76" s="225" t="s">
        <v>276</v>
      </c>
      <c r="M76" s="63" t="s">
        <v>277</v>
      </c>
      <c r="N76" s="36"/>
      <c r="O76" s="36"/>
      <c r="P76" s="36"/>
      <c r="Q76" s="177"/>
      <c r="R76" s="67" t="s">
        <v>278</v>
      </c>
      <c r="S76" s="254"/>
    </row>
    <row r="77" spans="1:19" ht="69" customHeight="1">
      <c r="A77" s="36">
        <v>15</v>
      </c>
      <c r="B77" s="83" t="s">
        <v>279</v>
      </c>
      <c r="C77" s="41"/>
      <c r="D77" s="35">
        <v>311</v>
      </c>
      <c r="E77" s="35">
        <v>311</v>
      </c>
      <c r="F77" s="36">
        <v>311</v>
      </c>
      <c r="G77" s="36"/>
      <c r="H77" s="37"/>
      <c r="I77" s="36"/>
      <c r="J77" s="220" t="s">
        <v>146</v>
      </c>
      <c r="K77" s="225" t="s">
        <v>280</v>
      </c>
      <c r="L77" s="140" t="s">
        <v>281</v>
      </c>
      <c r="M77" s="139" t="s">
        <v>282</v>
      </c>
      <c r="N77" s="36"/>
      <c r="O77" s="36"/>
      <c r="P77" s="36"/>
      <c r="Q77" s="177"/>
      <c r="R77" s="67"/>
      <c r="S77" s="254"/>
    </row>
    <row r="78" spans="1:19" ht="18" customHeight="1">
      <c r="A78" s="36">
        <v>16</v>
      </c>
      <c r="B78" s="83" t="s">
        <v>283</v>
      </c>
      <c r="C78" s="41"/>
      <c r="D78" s="35"/>
      <c r="E78" s="35"/>
      <c r="F78" s="36"/>
      <c r="G78" s="36"/>
      <c r="H78" s="37"/>
      <c r="I78" s="36"/>
      <c r="J78" s="224"/>
      <c r="K78" s="64"/>
      <c r="L78" s="36"/>
      <c r="M78" s="64"/>
      <c r="N78" s="36"/>
      <c r="O78" s="36"/>
      <c r="P78" s="36"/>
      <c r="Q78" s="177"/>
      <c r="R78" s="67"/>
      <c r="S78" s="254"/>
    </row>
    <row r="79" spans="1:19" ht="24.75" customHeight="1">
      <c r="A79" s="51" t="s">
        <v>284</v>
      </c>
      <c r="B79" s="181" t="s">
        <v>285</v>
      </c>
      <c r="C79" s="53">
        <f>SUM(C80:C116)</f>
        <v>14400</v>
      </c>
      <c r="D79" s="53">
        <f>SUM(D80:D116)</f>
        <v>2439</v>
      </c>
      <c r="E79" s="53">
        <v>2439</v>
      </c>
      <c r="F79" s="51">
        <f>SUM(F80:F116)</f>
        <v>0</v>
      </c>
      <c r="G79" s="51">
        <f>SUM(G80:G116)</f>
        <v>2239</v>
      </c>
      <c r="H79" s="55">
        <f>SUM(H80:H116)</f>
        <v>200</v>
      </c>
      <c r="I79" s="51">
        <f>SUM(I80:I116)</f>
        <v>0</v>
      </c>
      <c r="J79" s="130"/>
      <c r="K79" s="131"/>
      <c r="L79" s="51"/>
      <c r="M79" s="131"/>
      <c r="N79" s="51">
        <f>SUM(N80:N116)</f>
        <v>0</v>
      </c>
      <c r="O79" s="51">
        <f>SUM(O80:O116)</f>
        <v>0</v>
      </c>
      <c r="P79" s="51">
        <f>SUM(P80:P116)</f>
        <v>0</v>
      </c>
      <c r="Q79" s="255"/>
      <c r="R79" s="166"/>
      <c r="S79" s="254"/>
    </row>
    <row r="80" spans="1:19" ht="216" customHeight="1">
      <c r="A80" s="66">
        <v>1</v>
      </c>
      <c r="B80" s="182" t="s">
        <v>286</v>
      </c>
      <c r="C80" s="183">
        <v>14400</v>
      </c>
      <c r="D80" s="184">
        <v>0</v>
      </c>
      <c r="E80" s="183">
        <v>0</v>
      </c>
      <c r="F80" s="185"/>
      <c r="G80" s="186"/>
      <c r="H80" s="187"/>
      <c r="I80" s="36">
        <v>0</v>
      </c>
      <c r="J80" s="226" t="s">
        <v>189</v>
      </c>
      <c r="K80" s="227" t="s">
        <v>287</v>
      </c>
      <c r="L80" s="228" t="s">
        <v>288</v>
      </c>
      <c r="M80" s="229" t="s">
        <v>289</v>
      </c>
      <c r="N80" s="186"/>
      <c r="O80" s="186"/>
      <c r="P80" s="186"/>
      <c r="Q80" s="173"/>
      <c r="R80" s="165"/>
      <c r="S80" s="254"/>
    </row>
    <row r="81" spans="1:19" ht="210.75" customHeight="1">
      <c r="A81" s="188"/>
      <c r="B81" s="189"/>
      <c r="C81" s="190"/>
      <c r="D81" s="191"/>
      <c r="E81" s="190"/>
      <c r="F81" s="192"/>
      <c r="G81" s="193"/>
      <c r="H81" s="194"/>
      <c r="I81" s="36"/>
      <c r="J81" s="230"/>
      <c r="K81" s="231"/>
      <c r="L81" s="228" t="s">
        <v>290</v>
      </c>
      <c r="M81" s="232" t="s">
        <v>291</v>
      </c>
      <c r="N81" s="193"/>
      <c r="O81" s="193"/>
      <c r="P81" s="193"/>
      <c r="Q81" s="173"/>
      <c r="R81" s="165"/>
      <c r="S81" s="254"/>
    </row>
    <row r="82" spans="1:19" ht="156.75" customHeight="1">
      <c r="A82" s="188"/>
      <c r="B82" s="189"/>
      <c r="C82" s="190"/>
      <c r="D82" s="191"/>
      <c r="E82" s="190"/>
      <c r="F82" s="192"/>
      <c r="G82" s="193"/>
      <c r="H82" s="194"/>
      <c r="I82" s="36"/>
      <c r="J82" s="230"/>
      <c r="K82" s="231"/>
      <c r="L82" s="228" t="s">
        <v>292</v>
      </c>
      <c r="M82" s="232" t="s">
        <v>293</v>
      </c>
      <c r="N82" s="193"/>
      <c r="O82" s="193"/>
      <c r="P82" s="193"/>
      <c r="Q82" s="173"/>
      <c r="R82" s="165"/>
      <c r="S82" s="254"/>
    </row>
    <row r="83" spans="1:18" ht="103.5" customHeight="1">
      <c r="A83" s="188"/>
      <c r="B83" s="189"/>
      <c r="C83" s="190"/>
      <c r="D83" s="191"/>
      <c r="E83" s="190"/>
      <c r="F83" s="192"/>
      <c r="G83" s="193"/>
      <c r="H83" s="194"/>
      <c r="I83" s="36"/>
      <c r="J83" s="230"/>
      <c r="K83" s="231"/>
      <c r="L83" s="228" t="s">
        <v>294</v>
      </c>
      <c r="M83" s="232" t="s">
        <v>295</v>
      </c>
      <c r="N83" s="193"/>
      <c r="O83" s="193"/>
      <c r="P83" s="193"/>
      <c r="Q83" s="173"/>
      <c r="R83" s="165"/>
    </row>
    <row r="84" spans="1:18" ht="123" customHeight="1">
      <c r="A84" s="188"/>
      <c r="B84" s="189"/>
      <c r="C84" s="190"/>
      <c r="D84" s="191"/>
      <c r="E84" s="190"/>
      <c r="F84" s="192"/>
      <c r="G84" s="193"/>
      <c r="H84" s="194"/>
      <c r="I84" s="36"/>
      <c r="J84" s="230"/>
      <c r="K84" s="231"/>
      <c r="L84" s="228" t="s">
        <v>296</v>
      </c>
      <c r="M84" s="232" t="s">
        <v>297</v>
      </c>
      <c r="N84" s="193"/>
      <c r="O84" s="193"/>
      <c r="P84" s="193"/>
      <c r="Q84" s="173"/>
      <c r="R84" s="165"/>
    </row>
    <row r="85" spans="1:18" ht="182.25" customHeight="1">
      <c r="A85" s="188"/>
      <c r="B85" s="189"/>
      <c r="C85" s="190"/>
      <c r="D85" s="191"/>
      <c r="E85" s="190"/>
      <c r="F85" s="192"/>
      <c r="G85" s="193"/>
      <c r="H85" s="194"/>
      <c r="I85" s="36"/>
      <c r="J85" s="230"/>
      <c r="K85" s="231"/>
      <c r="L85" s="30" t="s">
        <v>298</v>
      </c>
      <c r="M85" s="232" t="s">
        <v>299</v>
      </c>
      <c r="N85" s="193"/>
      <c r="O85" s="193"/>
      <c r="P85" s="193"/>
      <c r="Q85" s="173"/>
      <c r="R85" s="165"/>
    </row>
    <row r="86" spans="1:18" ht="209.25" customHeight="1">
      <c r="A86" s="188"/>
      <c r="B86" s="189"/>
      <c r="C86" s="190"/>
      <c r="D86" s="191"/>
      <c r="E86" s="190"/>
      <c r="F86" s="193"/>
      <c r="G86" s="193"/>
      <c r="H86" s="194"/>
      <c r="I86" s="36"/>
      <c r="J86" s="230"/>
      <c r="K86" s="231"/>
      <c r="L86" s="233" t="s">
        <v>300</v>
      </c>
      <c r="M86" s="232" t="s">
        <v>301</v>
      </c>
      <c r="N86" s="193"/>
      <c r="O86" s="193"/>
      <c r="P86" s="193"/>
      <c r="Q86" s="173"/>
      <c r="R86" s="165"/>
    </row>
    <row r="87" spans="1:18" ht="194.25" customHeight="1">
      <c r="A87" s="188"/>
      <c r="B87" s="189"/>
      <c r="C87" s="190"/>
      <c r="D87" s="191"/>
      <c r="E87" s="190"/>
      <c r="F87" s="193"/>
      <c r="G87" s="193"/>
      <c r="H87" s="194"/>
      <c r="I87" s="36"/>
      <c r="J87" s="230"/>
      <c r="K87" s="231"/>
      <c r="L87" s="233" t="s">
        <v>302</v>
      </c>
      <c r="M87" s="234" t="s">
        <v>303</v>
      </c>
      <c r="N87" s="193"/>
      <c r="O87" s="193"/>
      <c r="P87" s="193"/>
      <c r="Q87" s="173"/>
      <c r="R87" s="165"/>
    </row>
    <row r="88" spans="1:18" ht="195.75" customHeight="1">
      <c r="A88" s="188"/>
      <c r="B88" s="189"/>
      <c r="C88" s="190"/>
      <c r="D88" s="191"/>
      <c r="E88" s="190"/>
      <c r="F88" s="193"/>
      <c r="G88" s="193"/>
      <c r="H88" s="194"/>
      <c r="I88" s="36"/>
      <c r="J88" s="230"/>
      <c r="K88" s="231"/>
      <c r="L88" s="233" t="s">
        <v>304</v>
      </c>
      <c r="M88" s="232" t="s">
        <v>305</v>
      </c>
      <c r="N88" s="193"/>
      <c r="O88" s="193"/>
      <c r="P88" s="193"/>
      <c r="Q88" s="173"/>
      <c r="R88" s="165"/>
    </row>
    <row r="89" spans="1:18" ht="88.5" customHeight="1">
      <c r="A89" s="188"/>
      <c r="B89" s="189"/>
      <c r="C89" s="190"/>
      <c r="D89" s="191"/>
      <c r="E89" s="190"/>
      <c r="F89" s="193"/>
      <c r="G89" s="193"/>
      <c r="H89" s="194"/>
      <c r="I89" s="36"/>
      <c r="J89" s="230"/>
      <c r="K89" s="231"/>
      <c r="L89" s="233" t="s">
        <v>306</v>
      </c>
      <c r="M89" s="232" t="s">
        <v>307</v>
      </c>
      <c r="N89" s="193"/>
      <c r="O89" s="193"/>
      <c r="P89" s="193"/>
      <c r="Q89" s="173"/>
      <c r="R89" s="165"/>
    </row>
    <row r="90" spans="1:18" ht="180" customHeight="1">
      <c r="A90" s="188"/>
      <c r="B90" s="189"/>
      <c r="C90" s="190"/>
      <c r="D90" s="191"/>
      <c r="E90" s="190"/>
      <c r="F90" s="193"/>
      <c r="G90" s="193"/>
      <c r="H90" s="194"/>
      <c r="I90" s="36"/>
      <c r="J90" s="230"/>
      <c r="K90" s="231"/>
      <c r="L90" s="233" t="s">
        <v>308</v>
      </c>
      <c r="M90" s="232" t="s">
        <v>309</v>
      </c>
      <c r="N90" s="193"/>
      <c r="O90" s="193"/>
      <c r="P90" s="193"/>
      <c r="Q90" s="173"/>
      <c r="R90" s="165"/>
    </row>
    <row r="91" spans="1:18" ht="178.5" customHeight="1">
      <c r="A91" s="188"/>
      <c r="B91" s="189"/>
      <c r="C91" s="190"/>
      <c r="D91" s="191"/>
      <c r="E91" s="190"/>
      <c r="F91" s="193"/>
      <c r="G91" s="193"/>
      <c r="H91" s="194"/>
      <c r="I91" s="36"/>
      <c r="J91" s="230"/>
      <c r="K91" s="231"/>
      <c r="L91" s="233" t="s">
        <v>310</v>
      </c>
      <c r="M91" s="232" t="s">
        <v>311</v>
      </c>
      <c r="N91" s="193"/>
      <c r="O91" s="193"/>
      <c r="P91" s="193"/>
      <c r="Q91" s="173"/>
      <c r="R91" s="165"/>
    </row>
    <row r="92" spans="1:18" ht="245.25" customHeight="1">
      <c r="A92" s="188"/>
      <c r="B92" s="189"/>
      <c r="C92" s="190"/>
      <c r="D92" s="191"/>
      <c r="E92" s="190"/>
      <c r="F92" s="193"/>
      <c r="G92" s="193"/>
      <c r="H92" s="194"/>
      <c r="I92" s="36"/>
      <c r="J92" s="230"/>
      <c r="K92" s="231"/>
      <c r="L92" s="233" t="s">
        <v>312</v>
      </c>
      <c r="M92" s="232" t="s">
        <v>313</v>
      </c>
      <c r="N92" s="193"/>
      <c r="O92" s="193"/>
      <c r="P92" s="193"/>
      <c r="Q92" s="173"/>
      <c r="R92" s="165"/>
    </row>
    <row r="93" spans="1:18" ht="195" customHeight="1">
      <c r="A93" s="188"/>
      <c r="B93" s="189"/>
      <c r="C93" s="190"/>
      <c r="D93" s="191"/>
      <c r="E93" s="190"/>
      <c r="F93" s="193"/>
      <c r="G93" s="193"/>
      <c r="H93" s="194"/>
      <c r="I93" s="36"/>
      <c r="J93" s="230"/>
      <c r="K93" s="231"/>
      <c r="L93" s="233" t="s">
        <v>314</v>
      </c>
      <c r="M93" s="232" t="s">
        <v>315</v>
      </c>
      <c r="N93" s="193"/>
      <c r="O93" s="193"/>
      <c r="P93" s="193"/>
      <c r="Q93" s="173"/>
      <c r="R93" s="165"/>
    </row>
    <row r="94" spans="1:18" ht="113.25" customHeight="1">
      <c r="A94" s="188"/>
      <c r="B94" s="189"/>
      <c r="C94" s="190"/>
      <c r="D94" s="191"/>
      <c r="E94" s="190"/>
      <c r="F94" s="193"/>
      <c r="G94" s="193"/>
      <c r="H94" s="194"/>
      <c r="I94" s="36"/>
      <c r="J94" s="230"/>
      <c r="K94" s="231"/>
      <c r="L94" s="233" t="s">
        <v>316</v>
      </c>
      <c r="M94" s="235" t="s">
        <v>317</v>
      </c>
      <c r="N94" s="193"/>
      <c r="O94" s="193"/>
      <c r="P94" s="193"/>
      <c r="Q94" s="173"/>
      <c r="R94" s="165"/>
    </row>
    <row r="95" spans="1:18" ht="180.75" customHeight="1">
      <c r="A95" s="188"/>
      <c r="B95" s="189"/>
      <c r="C95" s="190"/>
      <c r="D95" s="191"/>
      <c r="E95" s="190"/>
      <c r="F95" s="193"/>
      <c r="G95" s="193"/>
      <c r="H95" s="194"/>
      <c r="I95" s="36"/>
      <c r="J95" s="230"/>
      <c r="K95" s="231"/>
      <c r="L95" s="233" t="s">
        <v>318</v>
      </c>
      <c r="M95" s="235" t="s">
        <v>319</v>
      </c>
      <c r="N95" s="193"/>
      <c r="O95" s="193"/>
      <c r="P95" s="193"/>
      <c r="Q95" s="109"/>
      <c r="R95" s="165"/>
    </row>
    <row r="96" spans="1:18" ht="213" customHeight="1">
      <c r="A96" s="188"/>
      <c r="B96" s="189"/>
      <c r="C96" s="190"/>
      <c r="D96" s="191"/>
      <c r="E96" s="190"/>
      <c r="F96" s="193"/>
      <c r="G96" s="193"/>
      <c r="H96" s="194"/>
      <c r="I96" s="36"/>
      <c r="J96" s="230"/>
      <c r="K96" s="231"/>
      <c r="L96" s="233" t="s">
        <v>320</v>
      </c>
      <c r="M96" s="232" t="s">
        <v>321</v>
      </c>
      <c r="N96" s="193"/>
      <c r="O96" s="193"/>
      <c r="P96" s="193"/>
      <c r="Q96" s="109"/>
      <c r="R96" s="165"/>
    </row>
    <row r="97" spans="1:18" ht="63" customHeight="1">
      <c r="A97" s="188"/>
      <c r="B97" s="189"/>
      <c r="C97" s="190"/>
      <c r="D97" s="191"/>
      <c r="E97" s="190"/>
      <c r="F97" s="193"/>
      <c r="G97" s="193"/>
      <c r="H97" s="194"/>
      <c r="I97" s="36"/>
      <c r="J97" s="230"/>
      <c r="K97" s="231"/>
      <c r="L97" s="233" t="s">
        <v>322</v>
      </c>
      <c r="M97" s="232" t="s">
        <v>323</v>
      </c>
      <c r="N97" s="193"/>
      <c r="O97" s="193"/>
      <c r="P97" s="193"/>
      <c r="Q97" s="109"/>
      <c r="R97" s="165"/>
    </row>
    <row r="98" spans="1:18" ht="198.75" customHeight="1">
      <c r="A98" s="188"/>
      <c r="B98" s="189"/>
      <c r="C98" s="190"/>
      <c r="D98" s="191"/>
      <c r="E98" s="190"/>
      <c r="F98" s="193"/>
      <c r="G98" s="193"/>
      <c r="H98" s="194"/>
      <c r="I98" s="36"/>
      <c r="J98" s="230"/>
      <c r="K98" s="231"/>
      <c r="L98" s="233" t="s">
        <v>324</v>
      </c>
      <c r="M98" s="232" t="s">
        <v>325</v>
      </c>
      <c r="N98" s="193"/>
      <c r="O98" s="193"/>
      <c r="P98" s="193"/>
      <c r="Q98" s="109"/>
      <c r="R98" s="165"/>
    </row>
    <row r="99" spans="1:18" ht="150" customHeight="1">
      <c r="A99" s="188"/>
      <c r="B99" s="189"/>
      <c r="C99" s="190"/>
      <c r="D99" s="191"/>
      <c r="E99" s="190"/>
      <c r="F99" s="193"/>
      <c r="G99" s="193"/>
      <c r="H99" s="194"/>
      <c r="I99" s="36"/>
      <c r="J99" s="230"/>
      <c r="K99" s="231"/>
      <c r="L99" s="233" t="s">
        <v>326</v>
      </c>
      <c r="M99" s="236" t="s">
        <v>327</v>
      </c>
      <c r="N99" s="193"/>
      <c r="O99" s="193"/>
      <c r="P99" s="193"/>
      <c r="Q99" s="109"/>
      <c r="R99" s="165"/>
    </row>
    <row r="100" spans="1:18" ht="129.75" customHeight="1">
      <c r="A100" s="188"/>
      <c r="B100" s="189"/>
      <c r="C100" s="190"/>
      <c r="D100" s="191"/>
      <c r="E100" s="190"/>
      <c r="F100" s="193"/>
      <c r="G100" s="193"/>
      <c r="H100" s="194"/>
      <c r="I100" s="36"/>
      <c r="J100" s="230"/>
      <c r="K100" s="231"/>
      <c r="L100" s="233" t="s">
        <v>328</v>
      </c>
      <c r="M100" s="236" t="s">
        <v>329</v>
      </c>
      <c r="N100" s="193"/>
      <c r="O100" s="193"/>
      <c r="P100" s="193"/>
      <c r="Q100" s="109"/>
      <c r="R100" s="165"/>
    </row>
    <row r="101" spans="1:18" ht="150" customHeight="1">
      <c r="A101" s="188"/>
      <c r="B101" s="189"/>
      <c r="C101" s="190"/>
      <c r="D101" s="191"/>
      <c r="E101" s="190"/>
      <c r="F101" s="193"/>
      <c r="G101" s="193"/>
      <c r="H101" s="194"/>
      <c r="I101" s="36"/>
      <c r="J101" s="230"/>
      <c r="K101" s="231"/>
      <c r="L101" s="237" t="s">
        <v>330</v>
      </c>
      <c r="M101" s="236" t="s">
        <v>331</v>
      </c>
      <c r="N101" s="193"/>
      <c r="O101" s="193"/>
      <c r="P101" s="193"/>
      <c r="Q101" s="109"/>
      <c r="R101" s="165"/>
    </row>
    <row r="102" spans="1:18" ht="105" customHeight="1">
      <c r="A102" s="188"/>
      <c r="B102" s="189"/>
      <c r="C102" s="190"/>
      <c r="D102" s="191"/>
      <c r="E102" s="190"/>
      <c r="F102" s="193"/>
      <c r="G102" s="193"/>
      <c r="H102" s="194"/>
      <c r="I102" s="36"/>
      <c r="J102" s="230"/>
      <c r="K102" s="231"/>
      <c r="L102" s="238" t="s">
        <v>332</v>
      </c>
      <c r="M102" s="239" t="s">
        <v>333</v>
      </c>
      <c r="N102" s="193"/>
      <c r="O102" s="193"/>
      <c r="P102" s="193"/>
      <c r="Q102" s="109"/>
      <c r="R102" s="165"/>
    </row>
    <row r="103" spans="1:18" ht="107.25" customHeight="1">
      <c r="A103" s="188"/>
      <c r="B103" s="189"/>
      <c r="C103" s="190"/>
      <c r="D103" s="191"/>
      <c r="E103" s="190"/>
      <c r="F103" s="193"/>
      <c r="G103" s="193"/>
      <c r="H103" s="194"/>
      <c r="I103" s="36"/>
      <c r="J103" s="230"/>
      <c r="K103" s="231"/>
      <c r="L103" s="238" t="s">
        <v>334</v>
      </c>
      <c r="M103" s="236" t="s">
        <v>335</v>
      </c>
      <c r="N103" s="193"/>
      <c r="O103" s="193"/>
      <c r="P103" s="193"/>
      <c r="Q103" s="109"/>
      <c r="R103" s="165"/>
    </row>
    <row r="104" spans="1:18" ht="88.5" customHeight="1">
      <c r="A104" s="188"/>
      <c r="B104" s="189"/>
      <c r="C104" s="190"/>
      <c r="D104" s="191"/>
      <c r="E104" s="190"/>
      <c r="F104" s="193"/>
      <c r="G104" s="193"/>
      <c r="H104" s="194"/>
      <c r="I104" s="36"/>
      <c r="J104" s="230"/>
      <c r="K104" s="231"/>
      <c r="L104" s="240" t="s">
        <v>336</v>
      </c>
      <c r="M104" s="241" t="s">
        <v>337</v>
      </c>
      <c r="N104" s="193"/>
      <c r="O104" s="193"/>
      <c r="P104" s="193"/>
      <c r="Q104" s="109"/>
      <c r="R104" s="165"/>
    </row>
    <row r="105" spans="1:18" ht="94.5" customHeight="1">
      <c r="A105" s="188"/>
      <c r="B105" s="189"/>
      <c r="C105" s="190"/>
      <c r="D105" s="191"/>
      <c r="E105" s="190"/>
      <c r="F105" s="193"/>
      <c r="G105" s="193"/>
      <c r="H105" s="194"/>
      <c r="I105" s="36"/>
      <c r="J105" s="230"/>
      <c r="K105" s="231"/>
      <c r="L105" s="240" t="s">
        <v>338</v>
      </c>
      <c r="M105" s="236" t="s">
        <v>339</v>
      </c>
      <c r="N105" s="193"/>
      <c r="O105" s="193"/>
      <c r="P105" s="193"/>
      <c r="Q105" s="109"/>
      <c r="R105" s="165"/>
    </row>
    <row r="106" spans="1:18" ht="125.25" customHeight="1">
      <c r="A106" s="188"/>
      <c r="B106" s="189"/>
      <c r="C106" s="190"/>
      <c r="D106" s="191"/>
      <c r="E106" s="190"/>
      <c r="F106" s="193"/>
      <c r="G106" s="193"/>
      <c r="H106" s="194"/>
      <c r="I106" s="36"/>
      <c r="J106" s="230"/>
      <c r="K106" s="231"/>
      <c r="L106" s="233" t="s">
        <v>340</v>
      </c>
      <c r="M106" s="114" t="s">
        <v>341</v>
      </c>
      <c r="N106" s="193"/>
      <c r="O106" s="193"/>
      <c r="P106" s="193"/>
      <c r="Q106" s="109"/>
      <c r="R106" s="165"/>
    </row>
    <row r="107" spans="1:18" ht="192.75" customHeight="1">
      <c r="A107" s="188"/>
      <c r="B107" s="189"/>
      <c r="C107" s="190"/>
      <c r="D107" s="191"/>
      <c r="E107" s="190"/>
      <c r="F107" s="193"/>
      <c r="G107" s="193"/>
      <c r="H107" s="194"/>
      <c r="I107" s="36"/>
      <c r="J107" s="230"/>
      <c r="K107" s="231"/>
      <c r="L107" s="114" t="s">
        <v>342</v>
      </c>
      <c r="M107" s="232" t="s">
        <v>343</v>
      </c>
      <c r="N107" s="193"/>
      <c r="O107" s="193"/>
      <c r="P107" s="193"/>
      <c r="Q107" s="109"/>
      <c r="R107" s="165"/>
    </row>
    <row r="108" spans="1:18" ht="171" customHeight="1">
      <c r="A108" s="188"/>
      <c r="B108" s="189"/>
      <c r="C108" s="190"/>
      <c r="D108" s="191"/>
      <c r="E108" s="190"/>
      <c r="F108" s="193"/>
      <c r="G108" s="193"/>
      <c r="H108" s="194"/>
      <c r="I108" s="36"/>
      <c r="J108" s="230"/>
      <c r="K108" s="231"/>
      <c r="L108" s="114" t="s">
        <v>344</v>
      </c>
      <c r="M108" s="235" t="s">
        <v>345</v>
      </c>
      <c r="N108" s="193"/>
      <c r="O108" s="193"/>
      <c r="P108" s="193"/>
      <c r="Q108" s="109"/>
      <c r="R108" s="165"/>
    </row>
    <row r="109" spans="1:18" ht="178.5" customHeight="1">
      <c r="A109" s="188"/>
      <c r="B109" s="189"/>
      <c r="C109" s="190"/>
      <c r="D109" s="191"/>
      <c r="E109" s="190"/>
      <c r="F109" s="193"/>
      <c r="G109" s="193"/>
      <c r="H109" s="194"/>
      <c r="I109" s="36"/>
      <c r="J109" s="230"/>
      <c r="K109" s="231"/>
      <c r="L109" s="114" t="s">
        <v>346</v>
      </c>
      <c r="M109" s="242" t="s">
        <v>347</v>
      </c>
      <c r="N109" s="193"/>
      <c r="O109" s="193"/>
      <c r="P109" s="193"/>
      <c r="Q109" s="248"/>
      <c r="R109" s="150"/>
    </row>
    <row r="110" spans="1:18" ht="73.5" customHeight="1">
      <c r="A110" s="188"/>
      <c r="B110" s="189"/>
      <c r="C110" s="190"/>
      <c r="D110" s="191"/>
      <c r="E110" s="190"/>
      <c r="F110" s="193"/>
      <c r="G110" s="193"/>
      <c r="H110" s="194"/>
      <c r="I110" s="36"/>
      <c r="J110" s="230"/>
      <c r="K110" s="231"/>
      <c r="L110" s="114" t="s">
        <v>348</v>
      </c>
      <c r="M110" s="232" t="s">
        <v>349</v>
      </c>
      <c r="N110" s="193"/>
      <c r="O110" s="193"/>
      <c r="P110" s="193"/>
      <c r="Q110" s="248"/>
      <c r="R110" s="150"/>
    </row>
    <row r="111" spans="1:18" ht="130.5" customHeight="1">
      <c r="A111" s="188"/>
      <c r="B111" s="189"/>
      <c r="C111" s="190"/>
      <c r="D111" s="191"/>
      <c r="E111" s="190"/>
      <c r="F111" s="193"/>
      <c r="G111" s="193"/>
      <c r="H111" s="194"/>
      <c r="I111" s="36"/>
      <c r="J111" s="230"/>
      <c r="K111" s="231"/>
      <c r="L111" s="114" t="s">
        <v>350</v>
      </c>
      <c r="M111" s="232" t="s">
        <v>351</v>
      </c>
      <c r="N111" s="193"/>
      <c r="O111" s="193"/>
      <c r="P111" s="193"/>
      <c r="Q111" s="248"/>
      <c r="R111" s="150"/>
    </row>
    <row r="112" spans="1:18" ht="75" customHeight="1">
      <c r="A112" s="188"/>
      <c r="B112" s="189"/>
      <c r="C112" s="190"/>
      <c r="D112" s="191"/>
      <c r="E112" s="190"/>
      <c r="F112" s="193"/>
      <c r="G112" s="193"/>
      <c r="H112" s="194"/>
      <c r="I112" s="36"/>
      <c r="J112" s="230"/>
      <c r="K112" s="231"/>
      <c r="L112" s="114" t="s">
        <v>352</v>
      </c>
      <c r="M112" s="232" t="s">
        <v>353</v>
      </c>
      <c r="N112" s="193"/>
      <c r="O112" s="193"/>
      <c r="P112" s="193"/>
      <c r="Q112" s="64"/>
      <c r="R112" s="135"/>
    </row>
    <row r="113" spans="1:18" ht="105" customHeight="1">
      <c r="A113" s="188"/>
      <c r="B113" s="189"/>
      <c r="C113" s="190"/>
      <c r="D113" s="191"/>
      <c r="E113" s="190"/>
      <c r="F113" s="193"/>
      <c r="G113" s="193"/>
      <c r="H113" s="194"/>
      <c r="I113" s="36"/>
      <c r="J113" s="230"/>
      <c r="K113" s="231"/>
      <c r="L113" s="114" t="s">
        <v>354</v>
      </c>
      <c r="M113" s="232" t="s">
        <v>355</v>
      </c>
      <c r="N113" s="193"/>
      <c r="O113" s="193"/>
      <c r="P113" s="193"/>
      <c r="Q113" s="64"/>
      <c r="R113" s="135"/>
    </row>
    <row r="114" spans="1:18" ht="227.25" customHeight="1">
      <c r="A114" s="188"/>
      <c r="B114" s="189"/>
      <c r="C114" s="190"/>
      <c r="D114" s="191"/>
      <c r="E114" s="190"/>
      <c r="F114" s="193"/>
      <c r="G114" s="193"/>
      <c r="H114" s="194"/>
      <c r="I114" s="36"/>
      <c r="J114" s="230"/>
      <c r="K114" s="231"/>
      <c r="L114" s="114" t="s">
        <v>356</v>
      </c>
      <c r="M114" s="232" t="s">
        <v>357</v>
      </c>
      <c r="N114" s="193"/>
      <c r="O114" s="193"/>
      <c r="P114" s="193"/>
      <c r="Q114" s="64"/>
      <c r="R114" s="135"/>
    </row>
    <row r="115" spans="1:18" ht="68.25" customHeight="1">
      <c r="A115" s="195"/>
      <c r="B115" s="196"/>
      <c r="C115" s="197"/>
      <c r="D115" s="198"/>
      <c r="E115" s="197"/>
      <c r="F115" s="199"/>
      <c r="G115" s="199"/>
      <c r="H115" s="200"/>
      <c r="I115" s="36"/>
      <c r="J115" s="243"/>
      <c r="K115" s="244"/>
      <c r="L115" s="114" t="s">
        <v>358</v>
      </c>
      <c r="M115" s="232" t="s">
        <v>359</v>
      </c>
      <c r="N115" s="199"/>
      <c r="O115" s="199"/>
      <c r="P115" s="199"/>
      <c r="Q115" s="64"/>
      <c r="R115" s="135"/>
    </row>
    <row r="116" spans="1:18" s="2" customFormat="1" ht="409.5" customHeight="1">
      <c r="A116" s="147">
        <v>2</v>
      </c>
      <c r="B116" s="83" t="s">
        <v>360</v>
      </c>
      <c r="C116" s="201"/>
      <c r="D116" s="40">
        <f>976+1263+200</f>
        <v>2439</v>
      </c>
      <c r="E116" s="40">
        <v>2439</v>
      </c>
      <c r="F116" s="41"/>
      <c r="G116" s="41">
        <v>2239</v>
      </c>
      <c r="H116" s="202">
        <v>200</v>
      </c>
      <c r="I116" s="41"/>
      <c r="J116" s="245" t="s">
        <v>189</v>
      </c>
      <c r="K116" s="246"/>
      <c r="L116" s="117" t="s">
        <v>361</v>
      </c>
      <c r="M116" s="242" t="s">
        <v>362</v>
      </c>
      <c r="N116" s="139"/>
      <c r="O116" s="41"/>
      <c r="P116" s="41"/>
      <c r="Q116" s="246"/>
      <c r="R116" s="67" t="s">
        <v>363</v>
      </c>
    </row>
    <row r="117" spans="1:18" ht="55.5" customHeight="1">
      <c r="A117" s="51" t="s">
        <v>364</v>
      </c>
      <c r="B117" s="181" t="s">
        <v>365</v>
      </c>
      <c r="C117" s="53">
        <f aca="true" t="shared" si="5" ref="C117:I117">SUM(C118:C119)</f>
        <v>1527.5</v>
      </c>
      <c r="D117" s="53">
        <f t="shared" si="5"/>
        <v>3435.4</v>
      </c>
      <c r="E117" s="53">
        <f t="shared" si="5"/>
        <v>3435.4</v>
      </c>
      <c r="F117" s="51">
        <f t="shared" si="5"/>
        <v>0</v>
      </c>
      <c r="G117" s="51">
        <f t="shared" si="5"/>
        <v>3435.4</v>
      </c>
      <c r="H117" s="55">
        <f t="shared" si="5"/>
        <v>0</v>
      </c>
      <c r="I117" s="51">
        <f t="shared" si="5"/>
        <v>0</v>
      </c>
      <c r="J117" s="130"/>
      <c r="K117" s="131"/>
      <c r="L117" s="131"/>
      <c r="M117" s="131"/>
      <c r="N117" s="51">
        <f>SUM(N118:N119)</f>
        <v>0</v>
      </c>
      <c r="O117" s="51">
        <f>SUM(O118:O119)</f>
        <v>0</v>
      </c>
      <c r="P117" s="51">
        <f>SUM(P118:P119)</f>
        <v>0</v>
      </c>
      <c r="Q117" s="131"/>
      <c r="R117" s="166"/>
    </row>
    <row r="118" spans="1:18" ht="102.75" customHeight="1">
      <c r="A118" s="46">
        <v>1</v>
      </c>
      <c r="B118" s="83" t="s">
        <v>366</v>
      </c>
      <c r="C118" s="47">
        <v>1527.5</v>
      </c>
      <c r="D118" s="47">
        <v>3435.4</v>
      </c>
      <c r="E118" s="47">
        <v>3435.4</v>
      </c>
      <c r="F118" s="36"/>
      <c r="G118" s="36">
        <v>3435.4</v>
      </c>
      <c r="H118" s="72"/>
      <c r="I118" s="33"/>
      <c r="J118" s="116" t="s">
        <v>185</v>
      </c>
      <c r="K118" s="135" t="s">
        <v>367</v>
      </c>
      <c r="L118" s="67" t="s">
        <v>368</v>
      </c>
      <c r="M118" s="135" t="s">
        <v>369</v>
      </c>
      <c r="N118" s="33"/>
      <c r="O118" s="33"/>
      <c r="P118" s="33"/>
      <c r="Q118" s="8"/>
      <c r="R118" s="67" t="s">
        <v>370</v>
      </c>
    </row>
    <row r="119" spans="1:18" ht="24.75" customHeight="1">
      <c r="A119" s="36">
        <v>2</v>
      </c>
      <c r="B119" s="83" t="s">
        <v>371</v>
      </c>
      <c r="C119" s="203"/>
      <c r="D119" s="35"/>
      <c r="E119" s="35"/>
      <c r="F119" s="36"/>
      <c r="G119" s="36"/>
      <c r="H119" s="72"/>
      <c r="I119" s="33"/>
      <c r="J119" s="144"/>
      <c r="K119" s="8"/>
      <c r="L119" s="8"/>
      <c r="M119" s="8"/>
      <c r="N119" s="33"/>
      <c r="O119" s="33"/>
      <c r="P119" s="33"/>
      <c r="Q119" s="8"/>
      <c r="R119" s="135"/>
    </row>
    <row r="120" spans="1:18" s="3" customFormat="1" ht="46.5" customHeight="1">
      <c r="A120" s="51" t="s">
        <v>372</v>
      </c>
      <c r="B120" s="204" t="s">
        <v>373</v>
      </c>
      <c r="C120" s="53">
        <f>SUM(C121:C122)</f>
        <v>0</v>
      </c>
      <c r="D120" s="51">
        <f>SUM(D121:D122)</f>
        <v>0</v>
      </c>
      <c r="E120" s="51"/>
      <c r="F120" s="51">
        <f>SUM(F121:F122)</f>
        <v>0</v>
      </c>
      <c r="G120" s="51">
        <f>SUM(G121:G122)</f>
        <v>0</v>
      </c>
      <c r="H120" s="55">
        <f>SUM(H121:H122)</f>
        <v>0</v>
      </c>
      <c r="I120" s="51">
        <f>SUM(I121:I122)</f>
        <v>0</v>
      </c>
      <c r="J120" s="130"/>
      <c r="K120" s="131"/>
      <c r="L120" s="131"/>
      <c r="M120" s="131"/>
      <c r="N120" s="51">
        <f>SUM(N121:N122)</f>
        <v>0</v>
      </c>
      <c r="O120" s="51">
        <f>SUM(O121:O122)</f>
        <v>0</v>
      </c>
      <c r="P120" s="51">
        <f>SUM(P121:P122)</f>
        <v>0</v>
      </c>
      <c r="Q120" s="131"/>
      <c r="R120" s="256"/>
    </row>
    <row r="121" spans="1:18" s="4" customFormat="1" ht="29.25" customHeight="1">
      <c r="A121" s="31">
        <v>1</v>
      </c>
      <c r="B121" s="205" t="s">
        <v>373</v>
      </c>
      <c r="C121" s="30"/>
      <c r="D121" s="31"/>
      <c r="E121" s="31"/>
      <c r="F121" s="31"/>
      <c r="G121" s="31"/>
      <c r="H121" s="32"/>
      <c r="I121" s="31"/>
      <c r="J121" s="247"/>
      <c r="K121" s="248"/>
      <c r="L121" s="248"/>
      <c r="M121" s="248"/>
      <c r="N121" s="31"/>
      <c r="O121" s="31"/>
      <c r="P121" s="31"/>
      <c r="Q121" s="248"/>
      <c r="R121" s="112"/>
    </row>
    <row r="122" spans="1:18" s="4" customFormat="1" ht="19.5" customHeight="1">
      <c r="A122" s="31">
        <v>2</v>
      </c>
      <c r="B122" s="205" t="s">
        <v>142</v>
      </c>
      <c r="C122" s="30"/>
      <c r="D122" s="31"/>
      <c r="E122" s="31"/>
      <c r="F122" s="31"/>
      <c r="G122" s="31"/>
      <c r="H122" s="32"/>
      <c r="I122" s="31"/>
      <c r="J122" s="247"/>
      <c r="K122" s="248"/>
      <c r="L122" s="248"/>
      <c r="M122" s="248"/>
      <c r="N122" s="31"/>
      <c r="O122" s="31"/>
      <c r="P122" s="31"/>
      <c r="Q122" s="248"/>
      <c r="R122" s="112"/>
    </row>
    <row r="123" spans="1:18" ht="24.75" customHeight="1">
      <c r="A123" s="206" t="s">
        <v>374</v>
      </c>
      <c r="B123" s="207" t="s">
        <v>375</v>
      </c>
      <c r="C123" s="54">
        <f>SUM(C124:C126)</f>
        <v>2172.75</v>
      </c>
      <c r="D123" s="208">
        <f>SUM(D124:D125)</f>
        <v>1337</v>
      </c>
      <c r="E123" s="208">
        <f>SUM(E124:E125)</f>
        <v>1337</v>
      </c>
      <c r="F123" s="84">
        <f>SUM(F124:F125)</f>
        <v>613</v>
      </c>
      <c r="G123" s="84">
        <f>SUM(G124:G125)</f>
        <v>724</v>
      </c>
      <c r="H123" s="209">
        <f>SUM(H124:H125)</f>
        <v>0</v>
      </c>
      <c r="I123" s="84">
        <f>SUM(I124:I126)</f>
        <v>0</v>
      </c>
      <c r="J123" s="130"/>
      <c r="K123" s="131"/>
      <c r="L123" s="131"/>
      <c r="M123" s="131"/>
      <c r="N123" s="51">
        <f>SUM(N124:N125)</f>
        <v>690</v>
      </c>
      <c r="O123" s="51">
        <f>SUM(O124:O125)</f>
        <v>0</v>
      </c>
      <c r="P123" s="84">
        <f>SUM(P124:P125)</f>
        <v>690</v>
      </c>
      <c r="Q123" s="131"/>
      <c r="R123" s="166"/>
    </row>
    <row r="124" spans="1:18" ht="409.5" customHeight="1">
      <c r="A124" s="31">
        <v>1</v>
      </c>
      <c r="B124" s="210" t="s">
        <v>376</v>
      </c>
      <c r="C124" s="211">
        <v>1337</v>
      </c>
      <c r="D124" s="211">
        <v>1337</v>
      </c>
      <c r="E124" s="211">
        <v>1337</v>
      </c>
      <c r="F124" s="211">
        <v>613</v>
      </c>
      <c r="G124" s="211">
        <v>724</v>
      </c>
      <c r="H124" s="212"/>
      <c r="I124" s="249"/>
      <c r="J124" s="133" t="s">
        <v>377</v>
      </c>
      <c r="K124" s="112" t="s">
        <v>378</v>
      </c>
      <c r="L124" s="250" t="s">
        <v>379</v>
      </c>
      <c r="M124" s="111" t="s">
        <v>380</v>
      </c>
      <c r="N124" s="132">
        <v>690</v>
      </c>
      <c r="O124" s="132"/>
      <c r="P124" s="251">
        <v>690</v>
      </c>
      <c r="Q124" s="167"/>
      <c r="R124" s="257" t="s">
        <v>381</v>
      </c>
    </row>
    <row r="125" spans="1:18" ht="287.25" customHeight="1">
      <c r="A125" s="183">
        <v>2</v>
      </c>
      <c r="B125" s="213" t="s">
        <v>382</v>
      </c>
      <c r="C125" s="214">
        <v>153.85</v>
      </c>
      <c r="D125" s="215"/>
      <c r="E125" s="216"/>
      <c r="F125" s="215"/>
      <c r="G125" s="215"/>
      <c r="H125" s="217"/>
      <c r="I125" s="252"/>
      <c r="J125" s="133" t="s">
        <v>377</v>
      </c>
      <c r="K125" s="112" t="s">
        <v>383</v>
      </c>
      <c r="L125" s="112" t="s">
        <v>384</v>
      </c>
      <c r="M125" s="111" t="s">
        <v>385</v>
      </c>
      <c r="N125" s="253"/>
      <c r="O125" s="253"/>
      <c r="P125" s="252"/>
      <c r="Q125" s="258"/>
      <c r="R125" s="111" t="s">
        <v>386</v>
      </c>
    </row>
    <row r="126" spans="1:18" ht="409.5" customHeight="1">
      <c r="A126" s="197"/>
      <c r="B126" s="218"/>
      <c r="C126" s="219">
        <v>681.9</v>
      </c>
      <c r="D126" s="215"/>
      <c r="E126" s="216"/>
      <c r="F126" s="215"/>
      <c r="G126" s="215"/>
      <c r="H126" s="217"/>
      <c r="I126" s="252"/>
      <c r="J126" s="133" t="s">
        <v>377</v>
      </c>
      <c r="K126" s="112" t="s">
        <v>387</v>
      </c>
      <c r="L126" s="112" t="s">
        <v>388</v>
      </c>
      <c r="M126" s="111" t="s">
        <v>389</v>
      </c>
      <c r="N126" s="253"/>
      <c r="O126" s="253"/>
      <c r="P126" s="252"/>
      <c r="Q126" s="258"/>
      <c r="R126" s="111" t="s">
        <v>386</v>
      </c>
    </row>
    <row r="127" spans="1:18" ht="52.5" customHeight="1">
      <c r="A127" s="51" t="s">
        <v>390</v>
      </c>
      <c r="B127" s="52" t="s">
        <v>391</v>
      </c>
      <c r="C127" s="53">
        <f>SUM(C128:C129)</f>
        <v>0</v>
      </c>
      <c r="D127" s="53">
        <f>SUM(D128:D129)</f>
        <v>0</v>
      </c>
      <c r="E127" s="53"/>
      <c r="F127" s="51">
        <f>SUM(F128:F129)</f>
        <v>0</v>
      </c>
      <c r="G127" s="51">
        <f>SUM(G128:G129)</f>
        <v>0</v>
      </c>
      <c r="H127" s="55">
        <f>SUM(H128:H129)</f>
        <v>0</v>
      </c>
      <c r="I127" s="51">
        <f>SUM(I128:I129)</f>
        <v>0</v>
      </c>
      <c r="J127" s="130"/>
      <c r="K127" s="131"/>
      <c r="L127" s="131"/>
      <c r="M127" s="131"/>
      <c r="N127" s="51">
        <f>SUM(N128:N129)</f>
        <v>0</v>
      </c>
      <c r="O127" s="51">
        <f>SUM(O128:O129)</f>
        <v>0</v>
      </c>
      <c r="P127" s="51">
        <f>SUM(P128:P129)</f>
        <v>0</v>
      </c>
      <c r="Q127" s="131"/>
      <c r="R127" s="166"/>
    </row>
    <row r="128" spans="1:18" s="4" customFormat="1" ht="29.25" customHeight="1">
      <c r="A128" s="31">
        <v>1</v>
      </c>
      <c r="B128" s="112" t="s">
        <v>391</v>
      </c>
      <c r="C128" s="25"/>
      <c r="D128" s="25"/>
      <c r="E128" s="25"/>
      <c r="F128" s="23"/>
      <c r="G128" s="23"/>
      <c r="H128" s="26"/>
      <c r="I128" s="23"/>
      <c r="J128" s="108"/>
      <c r="K128" s="109"/>
      <c r="L128" s="109"/>
      <c r="M128" s="109"/>
      <c r="N128" s="23"/>
      <c r="O128" s="23"/>
      <c r="P128" s="23"/>
      <c r="Q128" s="109"/>
      <c r="R128" s="165"/>
    </row>
    <row r="129" spans="1:18" s="4" customFormat="1" ht="21.75" customHeight="1">
      <c r="A129" s="31">
        <v>2</v>
      </c>
      <c r="B129" s="259" t="s">
        <v>142</v>
      </c>
      <c r="C129" s="25"/>
      <c r="D129" s="25"/>
      <c r="E129" s="25"/>
      <c r="F129" s="23"/>
      <c r="G129" s="23"/>
      <c r="H129" s="26"/>
      <c r="I129" s="23"/>
      <c r="J129" s="108"/>
      <c r="K129" s="109"/>
      <c r="L129" s="109"/>
      <c r="M129" s="109"/>
      <c r="N129" s="23"/>
      <c r="O129" s="23"/>
      <c r="P129" s="23"/>
      <c r="Q129" s="109"/>
      <c r="R129" s="165"/>
    </row>
    <row r="130" spans="1:18" ht="24.75" customHeight="1">
      <c r="A130" s="51" t="s">
        <v>392</v>
      </c>
      <c r="B130" s="52" t="s">
        <v>393</v>
      </c>
      <c r="C130" s="53">
        <f>SUM(C131:C132)</f>
        <v>0</v>
      </c>
      <c r="D130" s="53">
        <f>SUM(D131:D132)</f>
        <v>0</v>
      </c>
      <c r="E130" s="53"/>
      <c r="F130" s="51">
        <f>SUM(F131:F132)</f>
        <v>0</v>
      </c>
      <c r="G130" s="51">
        <f>SUM(G131:G132)</f>
        <v>0</v>
      </c>
      <c r="H130" s="55">
        <f>SUM(H131:H132)</f>
        <v>0</v>
      </c>
      <c r="I130" s="51">
        <f>SUM(I131:I132)</f>
        <v>0</v>
      </c>
      <c r="J130" s="130"/>
      <c r="K130" s="131"/>
      <c r="L130" s="131"/>
      <c r="M130" s="131"/>
      <c r="N130" s="51">
        <f>SUM(N131:N132)</f>
        <v>0</v>
      </c>
      <c r="O130" s="51">
        <f>SUM(O131:O132)</f>
        <v>0</v>
      </c>
      <c r="P130" s="51">
        <f>SUM(P131:P132)</f>
        <v>0</v>
      </c>
      <c r="Q130" s="131"/>
      <c r="R130" s="166"/>
    </row>
    <row r="131" spans="1:18" ht="24.75" customHeight="1">
      <c r="A131" s="31">
        <v>1</v>
      </c>
      <c r="B131" s="67" t="s">
        <v>394</v>
      </c>
      <c r="C131" s="25"/>
      <c r="D131" s="25"/>
      <c r="E131" s="25"/>
      <c r="F131" s="23"/>
      <c r="G131" s="23"/>
      <c r="H131" s="26"/>
      <c r="I131" s="23"/>
      <c r="J131" s="108"/>
      <c r="K131" s="109"/>
      <c r="L131" s="109"/>
      <c r="M131" s="109"/>
      <c r="N131" s="23"/>
      <c r="O131" s="23"/>
      <c r="P131" s="23"/>
      <c r="Q131" s="109"/>
      <c r="R131" s="165"/>
    </row>
    <row r="132" spans="1:18" ht="18" customHeight="1">
      <c r="A132" s="81">
        <v>2</v>
      </c>
      <c r="B132" s="67" t="s">
        <v>395</v>
      </c>
      <c r="C132" s="41"/>
      <c r="D132" s="35"/>
      <c r="E132" s="35"/>
      <c r="F132" s="36"/>
      <c r="G132" s="36"/>
      <c r="H132" s="37"/>
      <c r="I132" s="36"/>
      <c r="J132" s="224"/>
      <c r="K132" s="64"/>
      <c r="L132" s="64"/>
      <c r="M132" s="64"/>
      <c r="N132" s="36"/>
      <c r="O132" s="36"/>
      <c r="P132" s="36"/>
      <c r="Q132" s="64"/>
      <c r="R132" s="135"/>
    </row>
    <row r="133" spans="1:18" ht="24.75" customHeight="1">
      <c r="A133" s="51" t="s">
        <v>396</v>
      </c>
      <c r="B133" s="52" t="s">
        <v>397</v>
      </c>
      <c r="C133" s="53">
        <f aca="true" t="shared" si="6" ref="C133:I133">SUM(C134:C138)</f>
        <v>200</v>
      </c>
      <c r="D133" s="53">
        <f t="shared" si="6"/>
        <v>200</v>
      </c>
      <c r="E133" s="53">
        <f t="shared" si="6"/>
        <v>200</v>
      </c>
      <c r="F133" s="51">
        <f t="shared" si="6"/>
        <v>0</v>
      </c>
      <c r="G133" s="51">
        <f t="shared" si="6"/>
        <v>200</v>
      </c>
      <c r="H133" s="55">
        <f t="shared" si="6"/>
        <v>0</v>
      </c>
      <c r="I133" s="51">
        <f t="shared" si="6"/>
        <v>0</v>
      </c>
      <c r="J133" s="130"/>
      <c r="K133" s="131"/>
      <c r="L133" s="131"/>
      <c r="M133" s="131"/>
      <c r="N133" s="51">
        <f>SUM(N134:N138)</f>
        <v>0</v>
      </c>
      <c r="O133" s="51">
        <f>SUM(O134:O138)</f>
        <v>0</v>
      </c>
      <c r="P133" s="51">
        <f>SUM(P134:P138)</f>
        <v>0</v>
      </c>
      <c r="Q133" s="131"/>
      <c r="R133" s="166"/>
    </row>
    <row r="134" spans="1:18" ht="131.25" customHeight="1">
      <c r="A134" s="260">
        <v>1</v>
      </c>
      <c r="B134" s="261" t="s">
        <v>398</v>
      </c>
      <c r="C134" s="184">
        <v>100</v>
      </c>
      <c r="D134" s="30">
        <v>70</v>
      </c>
      <c r="E134" s="30">
        <v>70</v>
      </c>
      <c r="F134" s="31"/>
      <c r="G134" s="31">
        <v>70</v>
      </c>
      <c r="H134" s="26"/>
      <c r="I134" s="301"/>
      <c r="J134" s="302" t="s">
        <v>399</v>
      </c>
      <c r="K134" s="111" t="s">
        <v>400</v>
      </c>
      <c r="L134" s="111" t="s">
        <v>401</v>
      </c>
      <c r="M134" s="111" t="s">
        <v>402</v>
      </c>
      <c r="N134" s="132"/>
      <c r="O134" s="132"/>
      <c r="P134" s="132"/>
      <c r="Q134" s="132"/>
      <c r="R134" s="352" t="s">
        <v>403</v>
      </c>
    </row>
    <row r="135" spans="1:18" ht="207.75" customHeight="1">
      <c r="A135" s="262"/>
      <c r="B135" s="263"/>
      <c r="C135" s="30">
        <v>40</v>
      </c>
      <c r="D135" s="30">
        <v>20</v>
      </c>
      <c r="E135" s="30">
        <v>20</v>
      </c>
      <c r="F135" s="31"/>
      <c r="G135" s="31">
        <v>20</v>
      </c>
      <c r="H135" s="26"/>
      <c r="I135" s="301"/>
      <c r="J135" s="302" t="s">
        <v>399</v>
      </c>
      <c r="K135" s="111" t="s">
        <v>404</v>
      </c>
      <c r="L135" s="111" t="s">
        <v>405</v>
      </c>
      <c r="M135" s="29" t="s">
        <v>406</v>
      </c>
      <c r="N135" s="132"/>
      <c r="O135" s="132"/>
      <c r="P135" s="132"/>
      <c r="Q135" s="132"/>
      <c r="R135" s="352" t="s">
        <v>407</v>
      </c>
    </row>
    <row r="136" spans="1:18" ht="207.75" customHeight="1">
      <c r="A136" s="262"/>
      <c r="B136" s="263"/>
      <c r="C136" s="30"/>
      <c r="D136" s="30">
        <v>80</v>
      </c>
      <c r="E136" s="30">
        <v>80</v>
      </c>
      <c r="F136" s="31"/>
      <c r="G136" s="31">
        <v>80</v>
      </c>
      <c r="H136" s="26"/>
      <c r="I136" s="303"/>
      <c r="J136" s="302" t="s">
        <v>399</v>
      </c>
      <c r="K136" s="304" t="s">
        <v>408</v>
      </c>
      <c r="L136" s="304" t="s">
        <v>409</v>
      </c>
      <c r="M136" s="29" t="s">
        <v>410</v>
      </c>
      <c r="N136" s="132"/>
      <c r="O136" s="132"/>
      <c r="P136" s="132"/>
      <c r="Q136" s="132"/>
      <c r="R136" s="352"/>
    </row>
    <row r="137" spans="1:18" ht="362.25" customHeight="1">
      <c r="A137" s="264"/>
      <c r="B137" s="265"/>
      <c r="C137" s="30">
        <v>60</v>
      </c>
      <c r="D137" s="30">
        <v>30</v>
      </c>
      <c r="E137" s="30">
        <v>30</v>
      </c>
      <c r="F137" s="31"/>
      <c r="G137" s="31">
        <v>30</v>
      </c>
      <c r="H137" s="26"/>
      <c r="I137" s="303"/>
      <c r="J137" s="302" t="s">
        <v>399</v>
      </c>
      <c r="K137" s="133" t="s">
        <v>411</v>
      </c>
      <c r="L137" s="111" t="s">
        <v>412</v>
      </c>
      <c r="M137" s="111" t="s">
        <v>413</v>
      </c>
      <c r="N137" s="132"/>
      <c r="O137" s="132"/>
      <c r="P137" s="132"/>
      <c r="Q137" s="132"/>
      <c r="R137" s="352" t="s">
        <v>414</v>
      </c>
    </row>
    <row r="138" spans="1:18" ht="18" customHeight="1">
      <c r="A138" s="33">
        <v>2</v>
      </c>
      <c r="B138" s="67" t="s">
        <v>142</v>
      </c>
      <c r="C138" s="266"/>
      <c r="D138" s="35"/>
      <c r="E138" s="35"/>
      <c r="F138" s="36"/>
      <c r="G138" s="36"/>
      <c r="H138" s="72"/>
      <c r="I138" s="195"/>
      <c r="J138" s="305"/>
      <c r="K138" s="8"/>
      <c r="L138" s="8"/>
      <c r="M138" s="8"/>
      <c r="N138" s="33"/>
      <c r="O138" s="33"/>
      <c r="P138" s="33"/>
      <c r="Q138" s="8"/>
      <c r="R138" s="8"/>
    </row>
    <row r="139" spans="1:18" ht="24.75" customHeight="1">
      <c r="A139" s="51" t="s">
        <v>415</v>
      </c>
      <c r="B139" s="207" t="s">
        <v>72</v>
      </c>
      <c r="C139" s="53">
        <f aca="true" t="shared" si="7" ref="C139:I139">SUM(C140:C141)</f>
        <v>0</v>
      </c>
      <c r="D139" s="53">
        <f t="shared" si="7"/>
        <v>3640</v>
      </c>
      <c r="E139" s="53">
        <f t="shared" si="7"/>
        <v>3640</v>
      </c>
      <c r="F139" s="51">
        <f t="shared" si="7"/>
        <v>0</v>
      </c>
      <c r="G139" s="51">
        <f t="shared" si="7"/>
        <v>3640</v>
      </c>
      <c r="H139" s="55">
        <f t="shared" si="7"/>
        <v>0</v>
      </c>
      <c r="I139" s="51">
        <f t="shared" si="7"/>
        <v>0</v>
      </c>
      <c r="J139" s="130"/>
      <c r="K139" s="131"/>
      <c r="L139" s="131"/>
      <c r="M139" s="131"/>
      <c r="N139" s="51">
        <f>SUM(N140:N141)</f>
        <v>0</v>
      </c>
      <c r="O139" s="51">
        <f>SUM(O140:O141)</f>
        <v>0</v>
      </c>
      <c r="P139" s="51">
        <f>SUM(P140:P141)</f>
        <v>0</v>
      </c>
      <c r="Q139" s="131"/>
      <c r="R139" s="166"/>
    </row>
    <row r="140" spans="1:18" ht="81.75" customHeight="1">
      <c r="A140" s="33">
        <v>1</v>
      </c>
      <c r="B140" s="67" t="s">
        <v>72</v>
      </c>
      <c r="C140" s="35"/>
      <c r="D140" s="35">
        <v>3640</v>
      </c>
      <c r="E140" s="35">
        <v>3640</v>
      </c>
      <c r="F140" s="36"/>
      <c r="G140" s="36">
        <v>3640</v>
      </c>
      <c r="H140" s="72"/>
      <c r="I140" s="33"/>
      <c r="J140" s="245" t="s">
        <v>189</v>
      </c>
      <c r="K140" s="67" t="s">
        <v>416</v>
      </c>
      <c r="L140" s="117" t="s">
        <v>417</v>
      </c>
      <c r="M140" s="67" t="s">
        <v>418</v>
      </c>
      <c r="N140" s="33"/>
      <c r="O140" s="33"/>
      <c r="P140" s="33"/>
      <c r="Q140" s="8"/>
      <c r="R140" s="67" t="s">
        <v>419</v>
      </c>
    </row>
    <row r="141" spans="1:18" ht="18" customHeight="1">
      <c r="A141" s="33">
        <v>2</v>
      </c>
      <c r="B141" s="67" t="s">
        <v>142</v>
      </c>
      <c r="C141" s="35"/>
      <c r="D141" s="35"/>
      <c r="E141" s="35"/>
      <c r="F141" s="36"/>
      <c r="G141" s="36"/>
      <c r="H141" s="72"/>
      <c r="I141" s="33"/>
      <c r="J141" s="144"/>
      <c r="K141" s="8"/>
      <c r="L141" s="8"/>
      <c r="M141" s="8"/>
      <c r="N141" s="33"/>
      <c r="O141" s="33"/>
      <c r="P141" s="33"/>
      <c r="Q141" s="8"/>
      <c r="R141" s="8"/>
    </row>
    <row r="142" spans="1:18" ht="24.75" customHeight="1">
      <c r="A142" s="51" t="s">
        <v>420</v>
      </c>
      <c r="B142" s="52" t="s">
        <v>421</v>
      </c>
      <c r="C142" s="53">
        <f>SUM(C143:C143)</f>
        <v>0</v>
      </c>
      <c r="D142" s="53">
        <f>SUM(D143:D143)</f>
        <v>0</v>
      </c>
      <c r="E142" s="53"/>
      <c r="F142" s="51">
        <f>SUM(F143:F143)</f>
        <v>0</v>
      </c>
      <c r="G142" s="51">
        <f>SUM(G143:G143)</f>
        <v>0</v>
      </c>
      <c r="H142" s="55">
        <f>SUM(H143:H143)</f>
        <v>0</v>
      </c>
      <c r="I142" s="51">
        <f>SUM(I143:I143)</f>
        <v>0</v>
      </c>
      <c r="J142" s="130"/>
      <c r="K142" s="131"/>
      <c r="L142" s="131"/>
      <c r="M142" s="131"/>
      <c r="N142" s="51">
        <f>SUM(N143:N143)</f>
        <v>0</v>
      </c>
      <c r="O142" s="51">
        <f>SUM(O143:O143)</f>
        <v>0</v>
      </c>
      <c r="P142" s="51">
        <f>SUM(P143:P143)</f>
        <v>0</v>
      </c>
      <c r="Q142" s="131"/>
      <c r="R142" s="166"/>
    </row>
    <row r="143" spans="1:18" ht="18" customHeight="1">
      <c r="A143" s="33">
        <v>1</v>
      </c>
      <c r="B143" s="67" t="s">
        <v>422</v>
      </c>
      <c r="C143" s="35"/>
      <c r="D143" s="35"/>
      <c r="E143" s="35"/>
      <c r="F143" s="36"/>
      <c r="G143" s="36"/>
      <c r="H143" s="72"/>
      <c r="I143" s="33"/>
      <c r="J143" s="116"/>
      <c r="K143" s="140"/>
      <c r="L143" s="8"/>
      <c r="M143" s="8"/>
      <c r="N143" s="33"/>
      <c r="O143" s="33"/>
      <c r="P143" s="33"/>
      <c r="Q143" s="8"/>
      <c r="R143" s="67"/>
    </row>
    <row r="144" spans="1:18" ht="18" customHeight="1">
      <c r="A144" s="33">
        <v>2</v>
      </c>
      <c r="B144" s="67" t="s">
        <v>142</v>
      </c>
      <c r="C144" s="35"/>
      <c r="D144" s="35"/>
      <c r="E144" s="35"/>
      <c r="F144" s="36"/>
      <c r="G144" s="36"/>
      <c r="H144" s="72"/>
      <c r="I144" s="33"/>
      <c r="J144" s="144"/>
      <c r="K144" s="8"/>
      <c r="L144" s="8"/>
      <c r="M144" s="8"/>
      <c r="N144" s="33"/>
      <c r="O144" s="33"/>
      <c r="P144" s="33"/>
      <c r="Q144" s="8"/>
      <c r="R144" s="67"/>
    </row>
    <row r="145" spans="1:18" ht="42.75" customHeight="1">
      <c r="A145" s="51" t="s">
        <v>423</v>
      </c>
      <c r="B145" s="52" t="s">
        <v>424</v>
      </c>
      <c r="C145" s="53">
        <f>SUM(C146:C147)</f>
        <v>0</v>
      </c>
      <c r="D145" s="53">
        <f>SUM(D146:D147)</f>
        <v>0</v>
      </c>
      <c r="E145" s="53"/>
      <c r="F145" s="51">
        <f>SUM(F146:F147)</f>
        <v>0</v>
      </c>
      <c r="G145" s="51">
        <f>SUM(G146:G147)</f>
        <v>0</v>
      </c>
      <c r="H145" s="55">
        <f>SUM(H146:H147)</f>
        <v>0</v>
      </c>
      <c r="I145" s="51">
        <f>SUM(I146:I147)</f>
        <v>0</v>
      </c>
      <c r="J145" s="130"/>
      <c r="K145" s="131"/>
      <c r="L145" s="131"/>
      <c r="M145" s="131"/>
      <c r="N145" s="51">
        <f>SUM(N146:N147)</f>
        <v>0</v>
      </c>
      <c r="O145" s="51">
        <f>SUM(O146:O147)</f>
        <v>0</v>
      </c>
      <c r="P145" s="51">
        <f>SUM(P146:P147)</f>
        <v>0</v>
      </c>
      <c r="Q145" s="131"/>
      <c r="R145" s="166"/>
    </row>
    <row r="146" spans="1:18" s="4" customFormat="1" ht="32.25" customHeight="1">
      <c r="A146" s="264">
        <v>1</v>
      </c>
      <c r="B146" s="267" t="s">
        <v>424</v>
      </c>
      <c r="C146" s="268"/>
      <c r="D146" s="268"/>
      <c r="E146" s="268"/>
      <c r="F146" s="199"/>
      <c r="G146" s="199"/>
      <c r="H146" s="200"/>
      <c r="I146" s="199"/>
      <c r="J146" s="306"/>
      <c r="K146" s="307"/>
      <c r="L146" s="307"/>
      <c r="M146" s="307"/>
      <c r="N146" s="199"/>
      <c r="O146" s="199"/>
      <c r="P146" s="199"/>
      <c r="Q146" s="307"/>
      <c r="R146" s="353"/>
    </row>
    <row r="147" spans="1:18" s="4" customFormat="1" ht="18.75" customHeight="1">
      <c r="A147" s="264">
        <v>2</v>
      </c>
      <c r="B147" s="267" t="s">
        <v>142</v>
      </c>
      <c r="C147" s="268"/>
      <c r="D147" s="268"/>
      <c r="E147" s="268"/>
      <c r="F147" s="199"/>
      <c r="G147" s="199"/>
      <c r="H147" s="200"/>
      <c r="I147" s="199"/>
      <c r="J147" s="306"/>
      <c r="K147" s="307"/>
      <c r="L147" s="307"/>
      <c r="M147" s="307"/>
      <c r="N147" s="199"/>
      <c r="O147" s="199"/>
      <c r="P147" s="199"/>
      <c r="Q147" s="307"/>
      <c r="R147" s="353"/>
    </row>
    <row r="148" spans="1:18" s="5" customFormat="1" ht="35.25" customHeight="1">
      <c r="A148" s="269" t="s">
        <v>425</v>
      </c>
      <c r="B148" s="270" t="s">
        <v>426</v>
      </c>
      <c r="C148" s="70">
        <f>SUM(C149:C150)</f>
        <v>0</v>
      </c>
      <c r="D148" s="70">
        <f>SUM(D149:D150)</f>
        <v>0</v>
      </c>
      <c r="E148" s="70"/>
      <c r="F148" s="68">
        <f>SUM(F149:F150)</f>
        <v>0</v>
      </c>
      <c r="G148" s="271">
        <f>SUM(G149:G150)</f>
        <v>0</v>
      </c>
      <c r="H148" s="272">
        <f>SUM(H149:H150)</f>
        <v>0</v>
      </c>
      <c r="I148" s="170">
        <f>SUM(I149:I150)</f>
        <v>0</v>
      </c>
      <c r="J148" s="308"/>
      <c r="K148" s="170"/>
      <c r="L148" s="309"/>
      <c r="M148" s="170"/>
      <c r="N148" s="310">
        <f>SUM(N149:N150)</f>
        <v>0</v>
      </c>
      <c r="O148" s="311">
        <f>SUM(O149:O150)</f>
        <v>0</v>
      </c>
      <c r="P148" s="310">
        <f>SUM(P149:P150)</f>
        <v>0</v>
      </c>
      <c r="Q148" s="68"/>
      <c r="R148" s="311"/>
    </row>
    <row r="149" spans="1:18" s="4" customFormat="1" ht="35.25" customHeight="1">
      <c r="A149" s="264">
        <v>1</v>
      </c>
      <c r="B149" s="267" t="s">
        <v>426</v>
      </c>
      <c r="C149" s="198"/>
      <c r="D149" s="273"/>
      <c r="E149" s="273"/>
      <c r="F149" s="274"/>
      <c r="G149" s="275"/>
      <c r="H149" s="276"/>
      <c r="I149" s="312"/>
      <c r="J149" s="313"/>
      <c r="K149" s="312"/>
      <c r="L149" s="314"/>
      <c r="M149" s="312"/>
      <c r="N149" s="315"/>
      <c r="O149" s="316"/>
      <c r="P149" s="315"/>
      <c r="Q149" s="354"/>
      <c r="R149" s="316"/>
    </row>
    <row r="150" spans="1:18" s="4" customFormat="1" ht="18.75" customHeight="1">
      <c r="A150" s="264">
        <v>2</v>
      </c>
      <c r="B150" s="267" t="s">
        <v>142</v>
      </c>
      <c r="C150" s="268"/>
      <c r="D150" s="268"/>
      <c r="E150" s="268"/>
      <c r="F150" s="199"/>
      <c r="G150" s="199"/>
      <c r="H150" s="200"/>
      <c r="I150" s="199"/>
      <c r="J150" s="306"/>
      <c r="K150" s="307"/>
      <c r="L150" s="307"/>
      <c r="M150" s="307"/>
      <c r="N150" s="199"/>
      <c r="O150" s="199"/>
      <c r="P150" s="199"/>
      <c r="Q150" s="307"/>
      <c r="R150" s="353"/>
    </row>
    <row r="151" spans="1:18" ht="30" customHeight="1">
      <c r="A151" s="51" t="s">
        <v>427</v>
      </c>
      <c r="B151" s="52" t="s">
        <v>428</v>
      </c>
      <c r="C151" s="53">
        <f aca="true" t="shared" si="8" ref="C151:I151">SUM(C152:C172)</f>
        <v>0</v>
      </c>
      <c r="D151" s="53">
        <f t="shared" si="8"/>
        <v>4343.41</v>
      </c>
      <c r="E151" s="53">
        <f t="shared" si="8"/>
        <v>4343.41</v>
      </c>
      <c r="F151" s="51">
        <f t="shared" si="8"/>
        <v>578</v>
      </c>
      <c r="G151" s="51">
        <f t="shared" si="8"/>
        <v>3765.41</v>
      </c>
      <c r="H151" s="55">
        <f t="shared" si="8"/>
        <v>0</v>
      </c>
      <c r="I151" s="51">
        <f t="shared" si="8"/>
        <v>0</v>
      </c>
      <c r="J151" s="130"/>
      <c r="K151" s="131"/>
      <c r="L151" s="131"/>
      <c r="M151" s="131"/>
      <c r="N151" s="51">
        <f>SUM(N152:N172)</f>
        <v>0</v>
      </c>
      <c r="O151" s="51">
        <f>SUM(O152:O172)</f>
        <v>0</v>
      </c>
      <c r="P151" s="51">
        <f>SUM(P152:P172)</f>
        <v>0</v>
      </c>
      <c r="Q151" s="131"/>
      <c r="R151" s="166"/>
    </row>
    <row r="152" spans="1:18" ht="18" customHeight="1">
      <c r="A152" s="36">
        <v>1</v>
      </c>
      <c r="B152" s="277" t="s">
        <v>429</v>
      </c>
      <c r="C152" s="41"/>
      <c r="D152" s="35"/>
      <c r="E152" s="35"/>
      <c r="F152" s="36"/>
      <c r="G152" s="36"/>
      <c r="H152" s="37"/>
      <c r="I152" s="36"/>
      <c r="J152" s="224"/>
      <c r="K152" s="64"/>
      <c r="L152" s="64"/>
      <c r="M152" s="64"/>
      <c r="N152" s="36"/>
      <c r="O152" s="36"/>
      <c r="P152" s="36"/>
      <c r="Q152" s="64"/>
      <c r="R152" s="67"/>
    </row>
    <row r="153" spans="1:18" ht="18" customHeight="1">
      <c r="A153" s="36">
        <v>2</v>
      </c>
      <c r="B153" s="277" t="s">
        <v>430</v>
      </c>
      <c r="C153" s="41"/>
      <c r="D153" s="35"/>
      <c r="E153" s="35"/>
      <c r="F153" s="36"/>
      <c r="G153" s="36"/>
      <c r="H153" s="37"/>
      <c r="I153" s="36"/>
      <c r="J153" s="224"/>
      <c r="K153" s="64"/>
      <c r="L153" s="64"/>
      <c r="M153" s="64"/>
      <c r="N153" s="36"/>
      <c r="O153" s="36"/>
      <c r="P153" s="36"/>
      <c r="Q153" s="64"/>
      <c r="R153" s="67"/>
    </row>
    <row r="154" spans="1:18" ht="31.5" customHeight="1">
      <c r="A154" s="36">
        <v>3</v>
      </c>
      <c r="B154" s="277" t="s">
        <v>431</v>
      </c>
      <c r="C154" s="41"/>
      <c r="D154" s="35"/>
      <c r="E154" s="35"/>
      <c r="F154" s="36"/>
      <c r="G154" s="36"/>
      <c r="H154" s="37"/>
      <c r="I154" s="36"/>
      <c r="J154" s="224"/>
      <c r="K154" s="64"/>
      <c r="L154" s="64"/>
      <c r="M154" s="64"/>
      <c r="N154" s="36"/>
      <c r="O154" s="36"/>
      <c r="P154" s="36"/>
      <c r="Q154" s="64"/>
      <c r="R154" s="67"/>
    </row>
    <row r="155" spans="1:18" ht="22.5" customHeight="1">
      <c r="A155" s="36">
        <v>4</v>
      </c>
      <c r="B155" s="277" t="s">
        <v>432</v>
      </c>
      <c r="C155" s="41"/>
      <c r="D155" s="35"/>
      <c r="E155" s="35"/>
      <c r="F155" s="36"/>
      <c r="G155" s="36"/>
      <c r="H155" s="37"/>
      <c r="I155" s="36"/>
      <c r="J155" s="224"/>
      <c r="K155" s="64"/>
      <c r="L155" s="64"/>
      <c r="M155" s="64"/>
      <c r="N155" s="36"/>
      <c r="O155" s="36"/>
      <c r="P155" s="36"/>
      <c r="Q155" s="64"/>
      <c r="R155" s="67"/>
    </row>
    <row r="156" spans="1:18" ht="19.5" customHeight="1">
      <c r="A156" s="36">
        <v>5</v>
      </c>
      <c r="B156" s="277" t="s">
        <v>433</v>
      </c>
      <c r="C156" s="41"/>
      <c r="D156" s="35"/>
      <c r="E156" s="35"/>
      <c r="F156" s="36"/>
      <c r="G156" s="36"/>
      <c r="H156" s="37"/>
      <c r="I156" s="36"/>
      <c r="J156" s="224"/>
      <c r="K156" s="64"/>
      <c r="L156" s="64"/>
      <c r="M156" s="64"/>
      <c r="N156" s="36"/>
      <c r="O156" s="36"/>
      <c r="P156" s="36"/>
      <c r="Q156" s="64"/>
      <c r="R156" s="67"/>
    </row>
    <row r="157" spans="1:18" ht="126" customHeight="1">
      <c r="A157" s="36">
        <v>6</v>
      </c>
      <c r="B157" s="277" t="s">
        <v>434</v>
      </c>
      <c r="C157" s="41"/>
      <c r="D157" s="35">
        <v>528</v>
      </c>
      <c r="E157" s="35">
        <v>528</v>
      </c>
      <c r="F157" s="36">
        <v>528</v>
      </c>
      <c r="G157" s="36"/>
      <c r="H157" s="37"/>
      <c r="I157" s="36"/>
      <c r="J157" s="116" t="s">
        <v>73</v>
      </c>
      <c r="K157" s="117" t="s">
        <v>435</v>
      </c>
      <c r="L157" s="139" t="s">
        <v>132</v>
      </c>
      <c r="M157" s="139" t="s">
        <v>133</v>
      </c>
      <c r="N157" s="36"/>
      <c r="O157" s="36"/>
      <c r="P157" s="36"/>
      <c r="Q157" s="64"/>
      <c r="R157" s="169" t="s">
        <v>134</v>
      </c>
    </row>
    <row r="158" spans="1:18" ht="19.5" customHeight="1">
      <c r="A158" s="36">
        <v>7</v>
      </c>
      <c r="B158" s="277" t="s">
        <v>436</v>
      </c>
      <c r="C158" s="41"/>
      <c r="D158" s="35"/>
      <c r="E158" s="35"/>
      <c r="F158" s="36"/>
      <c r="G158" s="36"/>
      <c r="H158" s="37"/>
      <c r="I158" s="36"/>
      <c r="J158" s="224"/>
      <c r="K158" s="64"/>
      <c r="L158" s="64"/>
      <c r="M158" s="64"/>
      <c r="N158" s="36"/>
      <c r="O158" s="36"/>
      <c r="P158" s="36"/>
      <c r="Q158" s="64"/>
      <c r="R158" s="67"/>
    </row>
    <row r="159" spans="1:18" ht="19.5" customHeight="1">
      <c r="A159" s="36">
        <v>8</v>
      </c>
      <c r="B159" s="277" t="s">
        <v>437</v>
      </c>
      <c r="C159" s="41"/>
      <c r="D159" s="35"/>
      <c r="E159" s="35"/>
      <c r="F159" s="36"/>
      <c r="G159" s="36"/>
      <c r="H159" s="37"/>
      <c r="I159" s="36"/>
      <c r="J159" s="224"/>
      <c r="K159" s="64"/>
      <c r="L159" s="64"/>
      <c r="M159" s="64"/>
      <c r="N159" s="36"/>
      <c r="O159" s="36"/>
      <c r="P159" s="36"/>
      <c r="Q159" s="64"/>
      <c r="R159" s="67"/>
    </row>
    <row r="160" spans="1:18" ht="19.5" customHeight="1">
      <c r="A160" s="36">
        <v>9</v>
      </c>
      <c r="B160" s="277" t="s">
        <v>438</v>
      </c>
      <c r="C160" s="41"/>
      <c r="D160" s="35"/>
      <c r="E160" s="35"/>
      <c r="F160" s="36"/>
      <c r="G160" s="36"/>
      <c r="H160" s="37"/>
      <c r="I160" s="36"/>
      <c r="J160" s="224"/>
      <c r="K160" s="64"/>
      <c r="L160" s="64"/>
      <c r="M160" s="64"/>
      <c r="N160" s="36"/>
      <c r="O160" s="36"/>
      <c r="P160" s="36"/>
      <c r="Q160" s="64"/>
      <c r="R160" s="67"/>
    </row>
    <row r="161" spans="1:18" ht="19.5" customHeight="1">
      <c r="A161" s="36">
        <v>10</v>
      </c>
      <c r="B161" s="277" t="s">
        <v>439</v>
      </c>
      <c r="C161" s="41"/>
      <c r="D161" s="35"/>
      <c r="E161" s="35"/>
      <c r="F161" s="36"/>
      <c r="G161" s="36"/>
      <c r="H161" s="37"/>
      <c r="I161" s="36"/>
      <c r="J161" s="224"/>
      <c r="K161" s="64"/>
      <c r="L161" s="64"/>
      <c r="M161" s="64"/>
      <c r="N161" s="36"/>
      <c r="O161" s="36"/>
      <c r="P161" s="36"/>
      <c r="Q161" s="64"/>
      <c r="R161" s="67"/>
    </row>
    <row r="162" spans="1:18" ht="33.75" customHeight="1">
      <c r="A162" s="36">
        <v>11</v>
      </c>
      <c r="B162" s="277" t="s">
        <v>440</v>
      </c>
      <c r="C162" s="41"/>
      <c r="D162" s="35"/>
      <c r="E162" s="35"/>
      <c r="F162" s="36"/>
      <c r="G162" s="36"/>
      <c r="H162" s="37"/>
      <c r="I162" s="36"/>
      <c r="J162" s="224"/>
      <c r="K162" s="64"/>
      <c r="L162" s="64"/>
      <c r="M162" s="64"/>
      <c r="N162" s="36"/>
      <c r="O162" s="36"/>
      <c r="P162" s="36"/>
      <c r="Q162" s="64"/>
      <c r="R162" s="67"/>
    </row>
    <row r="163" spans="1:18" ht="19.5" customHeight="1">
      <c r="A163" s="36">
        <v>12</v>
      </c>
      <c r="B163" s="277" t="s">
        <v>441</v>
      </c>
      <c r="C163" s="41"/>
      <c r="D163" s="35"/>
      <c r="E163" s="35"/>
      <c r="F163" s="36"/>
      <c r="G163" s="36"/>
      <c r="H163" s="37"/>
      <c r="I163" s="36"/>
      <c r="J163" s="224"/>
      <c r="K163" s="64"/>
      <c r="L163" s="64"/>
      <c r="M163" s="64"/>
      <c r="N163" s="36"/>
      <c r="O163" s="36"/>
      <c r="P163" s="36"/>
      <c r="Q163" s="64"/>
      <c r="R163" s="67"/>
    </row>
    <row r="164" spans="1:18" ht="35.25" customHeight="1">
      <c r="A164" s="36">
        <v>13</v>
      </c>
      <c r="B164" s="277" t="s">
        <v>442</v>
      </c>
      <c r="C164" s="41"/>
      <c r="D164" s="35"/>
      <c r="E164" s="35"/>
      <c r="F164" s="36"/>
      <c r="G164" s="36"/>
      <c r="H164" s="37"/>
      <c r="I164" s="36"/>
      <c r="J164" s="224"/>
      <c r="K164" s="64"/>
      <c r="L164" s="64"/>
      <c r="M164" s="64"/>
      <c r="N164" s="36"/>
      <c r="O164" s="36"/>
      <c r="P164" s="36"/>
      <c r="Q164" s="64"/>
      <c r="R164" s="67"/>
    </row>
    <row r="165" spans="1:18" ht="409.5" customHeight="1">
      <c r="A165" s="36">
        <v>14</v>
      </c>
      <c r="B165" s="277" t="s">
        <v>443</v>
      </c>
      <c r="C165" s="41"/>
      <c r="D165" s="35">
        <v>3765.41</v>
      </c>
      <c r="E165" s="35">
        <v>3765.41</v>
      </c>
      <c r="F165" s="36"/>
      <c r="G165" s="36">
        <v>3765.41</v>
      </c>
      <c r="H165" s="37"/>
      <c r="I165" s="36"/>
      <c r="J165" s="116" t="s">
        <v>444</v>
      </c>
      <c r="K165" s="117" t="s">
        <v>445</v>
      </c>
      <c r="L165" s="67" t="s">
        <v>446</v>
      </c>
      <c r="M165" s="141" t="s">
        <v>447</v>
      </c>
      <c r="N165" s="36"/>
      <c r="O165" s="36"/>
      <c r="P165" s="36"/>
      <c r="Q165" s="64"/>
      <c r="R165" s="67" t="s">
        <v>448</v>
      </c>
    </row>
    <row r="166" spans="1:18" ht="18" customHeight="1">
      <c r="A166" s="36">
        <v>15</v>
      </c>
      <c r="B166" s="277" t="s">
        <v>449</v>
      </c>
      <c r="C166" s="41"/>
      <c r="D166" s="35"/>
      <c r="E166" s="35"/>
      <c r="F166" s="36"/>
      <c r="G166" s="36"/>
      <c r="H166" s="37"/>
      <c r="I166" s="36"/>
      <c r="J166" s="224"/>
      <c r="K166" s="64"/>
      <c r="L166" s="64"/>
      <c r="M166" s="64"/>
      <c r="N166" s="36"/>
      <c r="O166" s="36"/>
      <c r="P166" s="36"/>
      <c r="Q166" s="64"/>
      <c r="R166" s="67"/>
    </row>
    <row r="167" spans="1:18" ht="77.25" customHeight="1">
      <c r="A167" s="36">
        <v>16</v>
      </c>
      <c r="B167" s="277" t="s">
        <v>450</v>
      </c>
      <c r="C167" s="41"/>
      <c r="D167" s="35">
        <v>50</v>
      </c>
      <c r="E167" s="35">
        <v>50</v>
      </c>
      <c r="F167" s="36">
        <v>50</v>
      </c>
      <c r="G167" s="36"/>
      <c r="H167" s="37"/>
      <c r="I167" s="36"/>
      <c r="J167" s="116" t="s">
        <v>146</v>
      </c>
      <c r="K167" s="122" t="s">
        <v>451</v>
      </c>
      <c r="L167" s="118" t="s">
        <v>452</v>
      </c>
      <c r="M167" s="122" t="s">
        <v>453</v>
      </c>
      <c r="N167" s="36"/>
      <c r="O167" s="36"/>
      <c r="P167" s="36"/>
      <c r="Q167" s="64"/>
      <c r="R167" s="67" t="s">
        <v>454</v>
      </c>
    </row>
    <row r="168" spans="1:18" ht="21" customHeight="1">
      <c r="A168" s="36">
        <v>17</v>
      </c>
      <c r="B168" s="277" t="s">
        <v>455</v>
      </c>
      <c r="C168" s="41"/>
      <c r="D168" s="35"/>
      <c r="E168" s="35"/>
      <c r="F168" s="36"/>
      <c r="G168" s="36"/>
      <c r="H168" s="37"/>
      <c r="I168" s="36"/>
      <c r="J168" s="224"/>
      <c r="K168" s="64"/>
      <c r="L168" s="64"/>
      <c r="M168" s="64"/>
      <c r="N168" s="36"/>
      <c r="O168" s="36"/>
      <c r="P168" s="36"/>
      <c r="Q168" s="64"/>
      <c r="R168" s="67"/>
    </row>
    <row r="169" spans="1:18" ht="18" customHeight="1">
      <c r="A169" s="36">
        <v>18</v>
      </c>
      <c r="B169" s="277" t="s">
        <v>456</v>
      </c>
      <c r="C169" s="41"/>
      <c r="D169" s="35"/>
      <c r="E169" s="35"/>
      <c r="F169" s="36"/>
      <c r="G169" s="36"/>
      <c r="H169" s="37"/>
      <c r="I169" s="36"/>
      <c r="J169" s="224"/>
      <c r="K169" s="64"/>
      <c r="L169" s="64"/>
      <c r="M169" s="64"/>
      <c r="N169" s="36"/>
      <c r="O169" s="36"/>
      <c r="P169" s="36"/>
      <c r="Q169" s="64"/>
      <c r="R169" s="67"/>
    </row>
    <row r="170" spans="1:18" ht="18" customHeight="1">
      <c r="A170" s="36">
        <v>19</v>
      </c>
      <c r="B170" s="277" t="s">
        <v>457</v>
      </c>
      <c r="C170" s="41"/>
      <c r="D170" s="35"/>
      <c r="E170" s="35"/>
      <c r="F170" s="36"/>
      <c r="G170" s="36"/>
      <c r="H170" s="37"/>
      <c r="I170" s="36"/>
      <c r="J170" s="224"/>
      <c r="K170" s="64"/>
      <c r="L170" s="64"/>
      <c r="M170" s="64"/>
      <c r="N170" s="36"/>
      <c r="O170" s="36"/>
      <c r="P170" s="36"/>
      <c r="Q170" s="64"/>
      <c r="R170" s="67"/>
    </row>
    <row r="171" spans="1:18" ht="18" customHeight="1">
      <c r="A171" s="36">
        <v>20</v>
      </c>
      <c r="B171" s="277" t="s">
        <v>458</v>
      </c>
      <c r="C171" s="41"/>
      <c r="D171" s="35"/>
      <c r="E171" s="35"/>
      <c r="F171" s="36"/>
      <c r="G171" s="36"/>
      <c r="H171" s="37"/>
      <c r="I171" s="36"/>
      <c r="J171" s="224"/>
      <c r="K171" s="64"/>
      <c r="L171" s="64"/>
      <c r="M171" s="64"/>
      <c r="N171" s="36"/>
      <c r="O171" s="36"/>
      <c r="P171" s="36"/>
      <c r="Q171" s="64"/>
      <c r="R171" s="67"/>
    </row>
    <row r="172" spans="1:18" ht="18" customHeight="1">
      <c r="A172" s="36">
        <v>21</v>
      </c>
      <c r="B172" s="278" t="s">
        <v>459</v>
      </c>
      <c r="C172" s="41"/>
      <c r="D172" s="35"/>
      <c r="E172" s="35"/>
      <c r="F172" s="36"/>
      <c r="G172" s="36"/>
      <c r="H172" s="37"/>
      <c r="I172" s="36"/>
      <c r="J172" s="224"/>
      <c r="K172" s="64"/>
      <c r="L172" s="64"/>
      <c r="M172" s="64"/>
      <c r="N172" s="36"/>
      <c r="O172" s="36"/>
      <c r="P172" s="36"/>
      <c r="Q172" s="64"/>
      <c r="R172" s="67"/>
    </row>
    <row r="173" spans="1:18" ht="24.75" customHeight="1">
      <c r="A173" s="51" t="s">
        <v>460</v>
      </c>
      <c r="B173" s="181" t="s">
        <v>461</v>
      </c>
      <c r="C173" s="53">
        <f aca="true" t="shared" si="9" ref="C173:I173">SUM(C174:C176)</f>
        <v>811.36</v>
      </c>
      <c r="D173" s="53">
        <f t="shared" si="9"/>
        <v>0</v>
      </c>
      <c r="E173" s="53">
        <f t="shared" si="9"/>
        <v>0</v>
      </c>
      <c r="F173" s="51">
        <f t="shared" si="9"/>
        <v>0</v>
      </c>
      <c r="G173" s="51">
        <f t="shared" si="9"/>
        <v>0</v>
      </c>
      <c r="H173" s="55">
        <f t="shared" si="9"/>
        <v>0</v>
      </c>
      <c r="I173" s="51">
        <f t="shared" si="9"/>
        <v>0</v>
      </c>
      <c r="J173" s="130"/>
      <c r="K173" s="131"/>
      <c r="L173" s="131"/>
      <c r="M173" s="131"/>
      <c r="N173" s="51">
        <f>SUM(N174:N176)</f>
        <v>0</v>
      </c>
      <c r="O173" s="51">
        <f>SUM(O174:O176)</f>
        <v>0</v>
      </c>
      <c r="P173" s="51">
        <f>SUM(P174:P176)</f>
        <v>0</v>
      </c>
      <c r="Q173" s="131"/>
      <c r="R173" s="166"/>
    </row>
    <row r="174" spans="1:18" ht="110.25" customHeight="1">
      <c r="A174" s="36">
        <v>1</v>
      </c>
      <c r="B174" s="67" t="s">
        <v>462</v>
      </c>
      <c r="C174" s="89">
        <v>811.36</v>
      </c>
      <c r="D174" s="279">
        <v>0</v>
      </c>
      <c r="E174" s="89"/>
      <c r="F174" s="36"/>
      <c r="G174" s="36"/>
      <c r="H174" s="280"/>
      <c r="I174" s="36">
        <v>0</v>
      </c>
      <c r="J174" s="116" t="s">
        <v>463</v>
      </c>
      <c r="K174" s="117" t="s">
        <v>464</v>
      </c>
      <c r="L174" s="117" t="s">
        <v>465</v>
      </c>
      <c r="M174" s="317" t="s">
        <v>466</v>
      </c>
      <c r="N174" s="318"/>
      <c r="O174" s="318"/>
      <c r="P174" s="319"/>
      <c r="R174" s="300" t="s">
        <v>467</v>
      </c>
    </row>
    <row r="175" spans="1:18" ht="24" customHeight="1">
      <c r="A175" s="36">
        <v>2</v>
      </c>
      <c r="B175" s="83" t="s">
        <v>468</v>
      </c>
      <c r="C175" s="41"/>
      <c r="D175" s="35"/>
      <c r="E175" s="35"/>
      <c r="F175" s="36"/>
      <c r="G175" s="36"/>
      <c r="H175" s="280"/>
      <c r="I175" s="318"/>
      <c r="J175" s="320"/>
      <c r="K175" s="321"/>
      <c r="L175" s="321"/>
      <c r="M175" s="321"/>
      <c r="N175" s="318"/>
      <c r="O175" s="318"/>
      <c r="P175" s="318"/>
      <c r="Q175" s="321"/>
      <c r="R175" s="128"/>
    </row>
    <row r="176" spans="1:18" ht="18" customHeight="1">
      <c r="A176" s="36">
        <v>3</v>
      </c>
      <c r="B176" s="67" t="s">
        <v>469</v>
      </c>
      <c r="C176" s="41"/>
      <c r="D176" s="35"/>
      <c r="E176" s="35"/>
      <c r="F176" s="36"/>
      <c r="G176" s="36"/>
      <c r="H176" s="280"/>
      <c r="I176" s="318"/>
      <c r="J176" s="320"/>
      <c r="K176" s="321"/>
      <c r="L176" s="321"/>
      <c r="M176" s="321"/>
      <c r="N176" s="318"/>
      <c r="O176" s="318"/>
      <c r="P176" s="318"/>
      <c r="Q176" s="321"/>
      <c r="R176" s="128"/>
    </row>
    <row r="177" spans="1:18" ht="24.75" customHeight="1">
      <c r="A177" s="51" t="s">
        <v>470</v>
      </c>
      <c r="B177" s="181" t="s">
        <v>471</v>
      </c>
      <c r="C177" s="53">
        <f>SUM(C178:C182)</f>
        <v>594.2</v>
      </c>
      <c r="D177" s="53">
        <f>SUM(D178:D182)</f>
        <v>0</v>
      </c>
      <c r="E177" s="53"/>
      <c r="F177" s="51">
        <f>SUM(F178:F182)</f>
        <v>0</v>
      </c>
      <c r="G177" s="51">
        <f>SUM(G178:G182)</f>
        <v>0</v>
      </c>
      <c r="H177" s="55">
        <f>SUM(H178:H182)</f>
        <v>0</v>
      </c>
      <c r="I177" s="51">
        <f>SUM(I178:I182)</f>
        <v>0</v>
      </c>
      <c r="J177" s="130"/>
      <c r="K177" s="131"/>
      <c r="L177" s="131"/>
      <c r="M177" s="131"/>
      <c r="N177" s="51">
        <f>SUM(N178:N182)</f>
        <v>0</v>
      </c>
      <c r="O177" s="51">
        <f>SUM(O178:O182)</f>
        <v>0</v>
      </c>
      <c r="P177" s="51">
        <f>SUM(P178:P182)</f>
        <v>0</v>
      </c>
      <c r="Q177" s="131"/>
      <c r="R177" s="166"/>
    </row>
    <row r="178" spans="1:18" ht="18" customHeight="1">
      <c r="A178" s="281">
        <v>1</v>
      </c>
      <c r="B178" s="67" t="s">
        <v>472</v>
      </c>
      <c r="C178" s="266"/>
      <c r="D178" s="35"/>
      <c r="E178" s="35"/>
      <c r="F178" s="36"/>
      <c r="G178" s="36"/>
      <c r="H178" s="78"/>
      <c r="I178" s="118"/>
      <c r="J178" s="320"/>
      <c r="K178" s="135"/>
      <c r="L178" s="135"/>
      <c r="M178" s="135"/>
      <c r="N178" s="118"/>
      <c r="O178" s="118"/>
      <c r="P178" s="33"/>
      <c r="Q178" s="8"/>
      <c r="R178" s="128"/>
    </row>
    <row r="179" spans="1:18" ht="69.75" customHeight="1">
      <c r="A179" s="281">
        <v>2</v>
      </c>
      <c r="B179" s="282" t="s">
        <v>473</v>
      </c>
      <c r="C179" s="283">
        <v>12</v>
      </c>
      <c r="D179" s="283">
        <v>0</v>
      </c>
      <c r="E179" s="283"/>
      <c r="F179" s="283"/>
      <c r="G179" s="283"/>
      <c r="H179" s="284"/>
      <c r="I179" s="74">
        <v>0</v>
      </c>
      <c r="J179" s="322" t="s">
        <v>474</v>
      </c>
      <c r="K179" s="323" t="s">
        <v>475</v>
      </c>
      <c r="L179" s="227" t="s">
        <v>476</v>
      </c>
      <c r="M179" s="323" t="s">
        <v>477</v>
      </c>
      <c r="N179" s="324"/>
      <c r="O179" s="324"/>
      <c r="P179" s="324"/>
      <c r="R179" s="324" t="s">
        <v>478</v>
      </c>
    </row>
    <row r="180" spans="1:18" ht="216.75" customHeight="1">
      <c r="A180" s="281">
        <v>3</v>
      </c>
      <c r="B180" s="67" t="s">
        <v>473</v>
      </c>
      <c r="C180" s="40">
        <v>105</v>
      </c>
      <c r="D180" s="40">
        <v>0</v>
      </c>
      <c r="E180" s="40"/>
      <c r="F180" s="40"/>
      <c r="G180" s="40"/>
      <c r="H180" s="146"/>
      <c r="I180" s="118">
        <v>0</v>
      </c>
      <c r="J180" s="325" t="s">
        <v>474</v>
      </c>
      <c r="K180" s="122" t="s">
        <v>479</v>
      </c>
      <c r="L180" s="326" t="s">
        <v>480</v>
      </c>
      <c r="M180" s="122" t="s">
        <v>481</v>
      </c>
      <c r="N180" s="327"/>
      <c r="O180" s="327"/>
      <c r="P180" s="328"/>
      <c r="Q180" s="8"/>
      <c r="R180" s="355" t="s">
        <v>478</v>
      </c>
    </row>
    <row r="181" spans="1:18" ht="372.75" customHeight="1">
      <c r="A181" s="285">
        <v>4</v>
      </c>
      <c r="B181" s="286" t="s">
        <v>473</v>
      </c>
      <c r="C181" s="287">
        <v>96</v>
      </c>
      <c r="D181" s="287">
        <v>0</v>
      </c>
      <c r="E181" s="287"/>
      <c r="F181" s="287"/>
      <c r="G181" s="287"/>
      <c r="H181" s="288"/>
      <c r="I181" s="77">
        <v>0</v>
      </c>
      <c r="J181" s="329" t="s">
        <v>474</v>
      </c>
      <c r="K181" s="231" t="s">
        <v>482</v>
      </c>
      <c r="L181" s="330" t="s">
        <v>483</v>
      </c>
      <c r="M181" s="331" t="s">
        <v>484</v>
      </c>
      <c r="N181" s="332"/>
      <c r="O181" s="332"/>
      <c r="P181" s="332"/>
      <c r="Q181" s="356"/>
      <c r="R181" s="332" t="s">
        <v>478</v>
      </c>
    </row>
    <row r="182" spans="1:18" ht="409.5" customHeight="1">
      <c r="A182" s="281">
        <v>5</v>
      </c>
      <c r="B182" s="67" t="s">
        <v>473</v>
      </c>
      <c r="C182" s="41">
        <v>381.2</v>
      </c>
      <c r="D182" s="246">
        <v>0</v>
      </c>
      <c r="E182" s="246"/>
      <c r="F182" s="64"/>
      <c r="G182" s="289"/>
      <c r="H182" s="67"/>
      <c r="I182" s="146">
        <v>0</v>
      </c>
      <c r="J182" s="325" t="s">
        <v>474</v>
      </c>
      <c r="K182" s="117" t="s">
        <v>485</v>
      </c>
      <c r="L182" s="333" t="s">
        <v>486</v>
      </c>
      <c r="M182" s="122" t="s">
        <v>487</v>
      </c>
      <c r="N182" s="334"/>
      <c r="O182" s="327"/>
      <c r="P182" s="334"/>
      <c r="Q182" s="8"/>
      <c r="R182" s="327" t="s">
        <v>488</v>
      </c>
    </row>
    <row r="183" spans="1:18" ht="26.25" customHeight="1">
      <c r="A183" s="290"/>
      <c r="B183" s="291"/>
      <c r="C183" s="292"/>
      <c r="D183" s="293"/>
      <c r="E183" s="293"/>
      <c r="F183" s="294"/>
      <c r="G183" s="295"/>
      <c r="H183" s="296"/>
      <c r="I183" s="335"/>
      <c r="J183" s="336"/>
      <c r="K183" s="244"/>
      <c r="L183" s="337"/>
      <c r="M183" s="338"/>
      <c r="N183" s="339"/>
      <c r="O183" s="340"/>
      <c r="P183" s="339"/>
      <c r="Q183" s="356"/>
      <c r="R183" s="340"/>
    </row>
    <row r="184" spans="1:18" ht="24.75" customHeight="1">
      <c r="A184" s="68" t="s">
        <v>489</v>
      </c>
      <c r="B184" s="69" t="s">
        <v>490</v>
      </c>
      <c r="C184" s="70">
        <f>SUM(C185:C187)</f>
        <v>0</v>
      </c>
      <c r="D184" s="70">
        <f>SUM(D185:D187)</f>
        <v>0</v>
      </c>
      <c r="E184" s="70"/>
      <c r="F184" s="68">
        <f>SUM(F185:F187)</f>
        <v>0</v>
      </c>
      <c r="G184" s="68">
        <f>SUM(G185:G187)</f>
        <v>0</v>
      </c>
      <c r="H184" s="71">
        <f>SUM(H185:H187)</f>
        <v>0</v>
      </c>
      <c r="I184" s="68">
        <f>SUM(I185:I187)</f>
        <v>0</v>
      </c>
      <c r="J184" s="142"/>
      <c r="K184" s="143"/>
      <c r="L184" s="143"/>
      <c r="M184" s="341"/>
      <c r="N184" s="68">
        <f>SUM(N185:N187)</f>
        <v>0</v>
      </c>
      <c r="O184" s="68">
        <f>SUM(O185:O187)</f>
        <v>0</v>
      </c>
      <c r="P184" s="68">
        <f>SUM(P185:P187)</f>
        <v>0</v>
      </c>
      <c r="Q184" s="143"/>
      <c r="R184" s="170"/>
    </row>
    <row r="185" spans="1:18" ht="18" customHeight="1">
      <c r="A185" s="35">
        <v>1</v>
      </c>
      <c r="B185" s="278" t="s">
        <v>491</v>
      </c>
      <c r="C185" s="297"/>
      <c r="D185" s="35"/>
      <c r="E185" s="35"/>
      <c r="F185" s="35"/>
      <c r="G185" s="35"/>
      <c r="H185" s="298"/>
      <c r="I185" s="342"/>
      <c r="J185" s="343"/>
      <c r="K185" s="344"/>
      <c r="L185" s="344"/>
      <c r="M185" s="345"/>
      <c r="N185" s="342"/>
      <c r="O185" s="342"/>
      <c r="P185" s="342"/>
      <c r="Q185" s="344"/>
      <c r="R185" s="128"/>
    </row>
    <row r="186" spans="1:18" ht="18" customHeight="1">
      <c r="A186" s="35">
        <v>2</v>
      </c>
      <c r="B186" s="278" t="s">
        <v>492</v>
      </c>
      <c r="C186" s="297"/>
      <c r="D186" s="35"/>
      <c r="E186" s="35"/>
      <c r="F186" s="35"/>
      <c r="G186" s="35"/>
      <c r="H186" s="298"/>
      <c r="I186" s="342"/>
      <c r="J186" s="346"/>
      <c r="K186" s="347"/>
      <c r="L186" s="347"/>
      <c r="M186" s="348"/>
      <c r="N186" s="349"/>
      <c r="O186" s="349"/>
      <c r="P186" s="349"/>
      <c r="Q186" s="347"/>
      <c r="R186" s="128"/>
    </row>
    <row r="187" spans="1:18" ht="18" customHeight="1">
      <c r="A187" s="35">
        <v>3</v>
      </c>
      <c r="B187" s="299" t="s">
        <v>493</v>
      </c>
      <c r="C187" s="297"/>
      <c r="D187" s="35"/>
      <c r="E187" s="35"/>
      <c r="F187" s="35"/>
      <c r="G187" s="35"/>
      <c r="H187" s="298"/>
      <c r="I187" s="342"/>
      <c r="J187" s="346"/>
      <c r="K187" s="347"/>
      <c r="L187" s="347"/>
      <c r="M187" s="348"/>
      <c r="N187" s="349"/>
      <c r="O187" s="349"/>
      <c r="P187" s="349"/>
      <c r="Q187" s="347"/>
      <c r="R187" s="128"/>
    </row>
    <row r="188" spans="1:18" ht="24.75" customHeight="1">
      <c r="A188" s="51" t="s">
        <v>494</v>
      </c>
      <c r="B188" s="52" t="s">
        <v>495</v>
      </c>
      <c r="C188" s="53">
        <f>SUM(C189:C190)</f>
        <v>0</v>
      </c>
      <c r="D188" s="53">
        <f>SUM(D189:D190)</f>
        <v>0</v>
      </c>
      <c r="E188" s="53"/>
      <c r="F188" s="51">
        <f>SUM(F189:F190)</f>
        <v>0</v>
      </c>
      <c r="G188" s="51">
        <f>SUM(G189:G190)</f>
        <v>0</v>
      </c>
      <c r="H188" s="55">
        <f>SUM(H189:H190)</f>
        <v>0</v>
      </c>
      <c r="I188" s="51">
        <f>SUM(I189:I190)</f>
        <v>0</v>
      </c>
      <c r="J188" s="130"/>
      <c r="K188" s="131"/>
      <c r="L188" s="131"/>
      <c r="M188" s="350"/>
      <c r="N188" s="51">
        <f>SUM(N189:N190)</f>
        <v>0</v>
      </c>
      <c r="O188" s="51">
        <f>SUM(O189:O190)</f>
        <v>0</v>
      </c>
      <c r="P188" s="51">
        <f>SUM(P189:P190)</f>
        <v>0</v>
      </c>
      <c r="Q188" s="131"/>
      <c r="R188" s="166"/>
    </row>
    <row r="189" spans="1:18" ht="18" customHeight="1">
      <c r="A189" s="33">
        <v>1</v>
      </c>
      <c r="B189" s="277" t="s">
        <v>496</v>
      </c>
      <c r="C189" s="35"/>
      <c r="D189" s="35"/>
      <c r="E189" s="35"/>
      <c r="F189" s="36"/>
      <c r="G189" s="36"/>
      <c r="H189" s="72"/>
      <c r="I189" s="33"/>
      <c r="J189" s="144"/>
      <c r="K189" s="8"/>
      <c r="L189" s="8"/>
      <c r="M189" s="351"/>
      <c r="N189" s="33"/>
      <c r="O189" s="33"/>
      <c r="P189" s="33"/>
      <c r="Q189" s="8"/>
      <c r="R189" s="8"/>
    </row>
    <row r="190" spans="1:18" ht="18" customHeight="1">
      <c r="A190" s="33">
        <v>2</v>
      </c>
      <c r="B190" s="277" t="s">
        <v>142</v>
      </c>
      <c r="C190" s="35"/>
      <c r="D190" s="35"/>
      <c r="E190" s="35"/>
      <c r="F190" s="36"/>
      <c r="G190" s="36"/>
      <c r="H190" s="72"/>
      <c r="I190" s="33"/>
      <c r="J190" s="144"/>
      <c r="K190" s="8"/>
      <c r="L190" s="8"/>
      <c r="M190" s="351"/>
      <c r="N190" s="33"/>
      <c r="O190" s="33"/>
      <c r="P190" s="33"/>
      <c r="Q190" s="8"/>
      <c r="R190" s="8"/>
    </row>
    <row r="191" spans="1:18" ht="24.75" customHeight="1">
      <c r="A191" s="51" t="s">
        <v>497</v>
      </c>
      <c r="B191" s="52" t="s">
        <v>498</v>
      </c>
      <c r="C191" s="53">
        <f>SUM(C192:C193)</f>
        <v>0</v>
      </c>
      <c r="D191" s="53">
        <f>SUM(D192:D193)</f>
        <v>0</v>
      </c>
      <c r="E191" s="53"/>
      <c r="F191" s="51">
        <f>SUM(F192:F193)</f>
        <v>0</v>
      </c>
      <c r="G191" s="51">
        <f>SUM(G192:G193)</f>
        <v>0</v>
      </c>
      <c r="H191" s="55">
        <f>SUM(H192:H193)</f>
        <v>0</v>
      </c>
      <c r="I191" s="51">
        <f>SUM(I192:I193)</f>
        <v>0</v>
      </c>
      <c r="J191" s="130"/>
      <c r="K191" s="131"/>
      <c r="L191" s="131"/>
      <c r="M191" s="350"/>
      <c r="N191" s="51">
        <f>SUM(N192:N193)</f>
        <v>0</v>
      </c>
      <c r="O191" s="51">
        <f>SUM(O192:O193)</f>
        <v>0</v>
      </c>
      <c r="P191" s="51">
        <f>SUM(P192:P193)</f>
        <v>0</v>
      </c>
      <c r="Q191" s="131"/>
      <c r="R191" s="166"/>
    </row>
    <row r="192" spans="1:18" ht="24.75" customHeight="1">
      <c r="A192" s="33">
        <v>1</v>
      </c>
      <c r="B192" s="300" t="s">
        <v>499</v>
      </c>
      <c r="C192" s="35"/>
      <c r="D192" s="35"/>
      <c r="E192" s="35"/>
      <c r="F192" s="36"/>
      <c r="G192" s="36"/>
      <c r="H192" s="37"/>
      <c r="I192" s="36"/>
      <c r="J192" s="224"/>
      <c r="K192" s="64"/>
      <c r="L192" s="64"/>
      <c r="M192" s="64"/>
      <c r="N192" s="36"/>
      <c r="O192" s="36"/>
      <c r="P192" s="36"/>
      <c r="Q192" s="64"/>
      <c r="R192" s="139"/>
    </row>
    <row r="193" spans="1:18" ht="21.75" customHeight="1">
      <c r="A193" s="33">
        <v>2</v>
      </c>
      <c r="B193" s="300" t="s">
        <v>142</v>
      </c>
      <c r="C193" s="35"/>
      <c r="D193" s="35"/>
      <c r="E193" s="35"/>
      <c r="F193" s="36"/>
      <c r="G193" s="36"/>
      <c r="H193" s="37"/>
      <c r="I193" s="36"/>
      <c r="J193" s="224"/>
      <c r="K193" s="64"/>
      <c r="L193" s="64"/>
      <c r="M193" s="64"/>
      <c r="N193" s="36"/>
      <c r="O193" s="36"/>
      <c r="P193" s="36"/>
      <c r="Q193" s="64"/>
      <c r="R193" s="139"/>
    </row>
    <row r="194" spans="1:18" ht="24.75" customHeight="1">
      <c r="A194" s="51" t="s">
        <v>500</v>
      </c>
      <c r="B194" s="207" t="s">
        <v>501</v>
      </c>
      <c r="C194" s="53">
        <f aca="true" t="shared" si="10" ref="C194:I194">SUM(C195:C197)</f>
        <v>1196</v>
      </c>
      <c r="D194" s="53">
        <f t="shared" si="10"/>
        <v>295.38</v>
      </c>
      <c r="E194" s="53">
        <f t="shared" si="10"/>
        <v>295.38</v>
      </c>
      <c r="F194" s="51">
        <f t="shared" si="10"/>
        <v>0</v>
      </c>
      <c r="G194" s="51">
        <f t="shared" si="10"/>
        <v>248.38</v>
      </c>
      <c r="H194" s="55">
        <f t="shared" si="10"/>
        <v>47</v>
      </c>
      <c r="I194" s="51">
        <f t="shared" si="10"/>
        <v>0</v>
      </c>
      <c r="J194" s="130"/>
      <c r="K194" s="131"/>
      <c r="L194" s="131"/>
      <c r="M194" s="362"/>
      <c r="N194" s="51">
        <f>SUM(N195:N197)</f>
        <v>0</v>
      </c>
      <c r="O194" s="51">
        <f>SUM(O195:O197)</f>
        <v>0</v>
      </c>
      <c r="P194" s="51">
        <f>SUM(P195:P197)</f>
        <v>0</v>
      </c>
      <c r="Q194" s="131"/>
      <c r="R194" s="166"/>
    </row>
    <row r="195" spans="1:18" ht="194.25" customHeight="1">
      <c r="A195" s="33">
        <v>1</v>
      </c>
      <c r="B195" s="83" t="s">
        <v>502</v>
      </c>
      <c r="C195" s="35">
        <v>901</v>
      </c>
      <c r="D195" s="35">
        <v>0</v>
      </c>
      <c r="E195" s="35">
        <v>0</v>
      </c>
      <c r="F195" s="36"/>
      <c r="G195" s="36"/>
      <c r="H195" s="78"/>
      <c r="I195" s="36">
        <v>0</v>
      </c>
      <c r="J195" s="363" t="s">
        <v>503</v>
      </c>
      <c r="K195" s="120" t="s">
        <v>504</v>
      </c>
      <c r="L195" s="67" t="s">
        <v>505</v>
      </c>
      <c r="M195" s="171" t="s">
        <v>506</v>
      </c>
      <c r="N195" s="33"/>
      <c r="O195" s="33"/>
      <c r="P195" s="33"/>
      <c r="Q195" s="8"/>
      <c r="R195" s="8"/>
    </row>
    <row r="196" spans="1:18" ht="130.5" customHeight="1">
      <c r="A196" s="33">
        <v>2</v>
      </c>
      <c r="B196" s="83" t="s">
        <v>507</v>
      </c>
      <c r="C196" s="35">
        <v>47</v>
      </c>
      <c r="D196" s="35">
        <v>47</v>
      </c>
      <c r="E196" s="35">
        <v>47</v>
      </c>
      <c r="F196" s="36"/>
      <c r="G196" s="36"/>
      <c r="H196" s="37">
        <v>47</v>
      </c>
      <c r="I196" s="118"/>
      <c r="J196" s="363" t="s">
        <v>503</v>
      </c>
      <c r="K196" s="282" t="s">
        <v>508</v>
      </c>
      <c r="L196" s="282" t="s">
        <v>509</v>
      </c>
      <c r="M196" s="364" t="s">
        <v>510</v>
      </c>
      <c r="N196" s="33"/>
      <c r="O196" s="33"/>
      <c r="P196" s="33"/>
      <c r="Q196" s="8"/>
      <c r="R196" s="282" t="s">
        <v>511</v>
      </c>
    </row>
    <row r="197" spans="1:18" ht="129" customHeight="1">
      <c r="A197" s="33">
        <v>3</v>
      </c>
      <c r="B197" s="67" t="s">
        <v>512</v>
      </c>
      <c r="C197" s="35">
        <v>248</v>
      </c>
      <c r="D197" s="35">
        <v>248.38</v>
      </c>
      <c r="E197" s="35">
        <v>248.38</v>
      </c>
      <c r="F197" s="36"/>
      <c r="G197" s="36">
        <v>248.38</v>
      </c>
      <c r="H197" s="78"/>
      <c r="I197" s="118"/>
      <c r="J197" s="363" t="s">
        <v>503</v>
      </c>
      <c r="K197" s="282" t="s">
        <v>508</v>
      </c>
      <c r="L197" s="282" t="s">
        <v>509</v>
      </c>
      <c r="M197" s="364" t="s">
        <v>510</v>
      </c>
      <c r="N197" s="33"/>
      <c r="O197" s="33"/>
      <c r="P197" s="33"/>
      <c r="Q197" s="8"/>
      <c r="R197" s="282" t="s">
        <v>511</v>
      </c>
    </row>
    <row r="198" spans="1:18" ht="31.5" customHeight="1">
      <c r="A198" s="357"/>
      <c r="B198" s="358" t="s">
        <v>513</v>
      </c>
      <c r="C198" s="359">
        <f>SUM(C8+C20+C37+C40+C49+C79+C117+C120+C123+C133+C142+C145+C148+C151+C173+C177+C184+C188+C191+C194)</f>
        <v>63749.5355</v>
      </c>
      <c r="D198" s="359">
        <f>SUM(D8+D20+D37+D40+D49+D79+D117+D120+D123+D130+D133+D139+D142+D145+D148+D151+D173+D177+D184+D188+D191+D194)</f>
        <v>56573.61</v>
      </c>
      <c r="E198" s="359">
        <f>SUM(E8+E20+E37+E40+E49+E79+E117+E120+E123+E130+E133+E139+E142+E145+E148+E151+E173+E177+E184+E188+E191+E194)</f>
        <v>56573.61</v>
      </c>
      <c r="F198" s="359">
        <f>SUM(F8+F20+F37+F40+F49+F79+F117+F120+F123+F130+F133+F139+F142+F145+F148+F151+F173+F177+F184+F188+F191+F194)</f>
        <v>26643.26</v>
      </c>
      <c r="G198" s="359">
        <f>SUM(G8+G20+G37+G40+G49+G79+G117+G120+G123+G130+G133+G139+G142+G145+G148+G151+G173+G177+G184+G188+G191+G194)</f>
        <v>27063.0155</v>
      </c>
      <c r="H198" s="360">
        <f>SUM(H8+H20+H37+H40+H49+H79+H117+H120+H123+H133+H142+H151+H173+H177+H184+H188+H191+H194)</f>
        <v>1936.33</v>
      </c>
      <c r="I198" s="359">
        <f>SUM(I8+I20+I37+I40+I49+I79+I117+I120+I123+I133+I142+I151+I173+I177+I184+I188+I191+I194)</f>
        <v>931</v>
      </c>
      <c r="J198" s="365"/>
      <c r="K198" s="366"/>
      <c r="L198" s="366"/>
      <c r="M198" s="366"/>
      <c r="N198" s="359">
        <f>SUM(N8+N20+N37+N40+N49+N79+N117+N120+N123+N133+N142+N151+N173+N177+N184+N188+N191+N194)</f>
        <v>13756.9156</v>
      </c>
      <c r="O198" s="359">
        <f>SUM(O8+O20+O37+O40+O49+O79+O117+O120+O123+O133+O142+O151+O173+O177+O184+O188+O191+O194)</f>
        <v>11443.9655</v>
      </c>
      <c r="P198" s="359">
        <f>SUM(P8+P20+P37+P40+P49+P79+P117+P120+P123+P133+P142+P151+P173+P177+P184+P188+P191+P194)</f>
        <v>2312.9501</v>
      </c>
      <c r="Q198" s="366"/>
      <c r="R198" s="367"/>
    </row>
    <row r="199" spans="1:18" ht="24.75" customHeight="1">
      <c r="A199" s="361" t="s">
        <v>514</v>
      </c>
      <c r="B199" s="361"/>
      <c r="C199" s="361"/>
      <c r="D199" s="361"/>
      <c r="E199" s="361"/>
      <c r="F199" s="361"/>
      <c r="G199" s="361"/>
      <c r="H199" s="361"/>
      <c r="I199" s="361"/>
      <c r="J199" s="361"/>
      <c r="K199" s="361"/>
      <c r="L199" s="361"/>
      <c r="M199" s="361"/>
      <c r="N199" s="361"/>
      <c r="O199" s="361"/>
      <c r="P199" s="361"/>
      <c r="Q199" s="361"/>
      <c r="R199" s="361"/>
    </row>
    <row r="200" spans="7:9" ht="24.75" customHeight="1">
      <c r="G200" s="6"/>
      <c r="I200" s="254"/>
    </row>
    <row r="201" ht="24.75" customHeight="1">
      <c r="I201" s="254"/>
    </row>
    <row r="202" ht="24.75" customHeight="1">
      <c r="I202" s="254"/>
    </row>
    <row r="203" ht="24.75" customHeight="1">
      <c r="I203" s="254"/>
    </row>
    <row r="204" ht="14.25">
      <c r="I204" s="254"/>
    </row>
    <row r="205" ht="14.25">
      <c r="I205" s="254"/>
    </row>
    <row r="206" ht="14.25">
      <c r="I206" s="254"/>
    </row>
    <row r="207" ht="14.25">
      <c r="I207" s="254"/>
    </row>
    <row r="208" ht="14.25">
      <c r="I208" s="254"/>
    </row>
    <row r="209" ht="14.25">
      <c r="I209" s="254"/>
    </row>
    <row r="210" ht="14.25">
      <c r="I210" s="254"/>
    </row>
    <row r="211" ht="14.25">
      <c r="I211" s="254"/>
    </row>
    <row r="212" ht="14.25">
      <c r="I212" s="254"/>
    </row>
    <row r="213" ht="14.25">
      <c r="I213" s="254"/>
    </row>
    <row r="214" ht="14.25">
      <c r="I214" s="254"/>
    </row>
    <row r="215" ht="14.25">
      <c r="I215" s="254"/>
    </row>
    <row r="216" ht="14.25">
      <c r="I216" s="254"/>
    </row>
    <row r="217" ht="14.25">
      <c r="I217" s="254"/>
    </row>
    <row r="218" ht="14.25">
      <c r="I218" s="254"/>
    </row>
    <row r="219" ht="14.25">
      <c r="I219" s="254"/>
    </row>
    <row r="220" ht="14.25">
      <c r="I220" s="254"/>
    </row>
    <row r="221" ht="14.25">
      <c r="I221" s="254"/>
    </row>
    <row r="222" ht="14.25">
      <c r="I222" s="254"/>
    </row>
    <row r="223" ht="14.25">
      <c r="I223" s="254"/>
    </row>
    <row r="224" ht="14.25">
      <c r="I224" s="254"/>
    </row>
    <row r="225" ht="14.25">
      <c r="I225" s="254"/>
    </row>
    <row r="226" ht="14.25">
      <c r="I226" s="254"/>
    </row>
    <row r="227" ht="14.25">
      <c r="I227" s="254"/>
    </row>
    <row r="228" ht="14.25">
      <c r="I228" s="254"/>
    </row>
    <row r="229" ht="14.25">
      <c r="I229" s="254"/>
    </row>
    <row r="230" ht="14.25">
      <c r="I230" s="254"/>
    </row>
    <row r="231" ht="14.25">
      <c r="I231" s="254"/>
    </row>
    <row r="232" ht="14.25">
      <c r="I232" s="254"/>
    </row>
    <row r="233" ht="14.25">
      <c r="I233" s="254"/>
    </row>
    <row r="234" ht="14.25">
      <c r="I234" s="254"/>
    </row>
    <row r="235" ht="14.25">
      <c r="I235" s="254"/>
    </row>
    <row r="236" ht="14.25">
      <c r="I236" s="254"/>
    </row>
    <row r="237" ht="14.25">
      <c r="I237" s="254"/>
    </row>
    <row r="238" ht="14.25">
      <c r="I238" s="254"/>
    </row>
    <row r="239" ht="14.25">
      <c r="I239" s="254"/>
    </row>
    <row r="240" ht="14.25">
      <c r="I240" s="254"/>
    </row>
    <row r="241" ht="14.25">
      <c r="I241" s="254"/>
    </row>
    <row r="242" ht="14.25">
      <c r="I242" s="254"/>
    </row>
    <row r="243" ht="14.25">
      <c r="I243" s="254"/>
    </row>
    <row r="244" ht="14.25">
      <c r="I244" s="254"/>
    </row>
    <row r="245" ht="14.25">
      <c r="I245" s="254"/>
    </row>
    <row r="246" ht="14.25">
      <c r="I246" s="254"/>
    </row>
    <row r="247" ht="14.25">
      <c r="I247" s="254"/>
    </row>
    <row r="248" ht="14.25">
      <c r="I248" s="254"/>
    </row>
    <row r="249" ht="14.25">
      <c r="I249" s="254"/>
    </row>
    <row r="250" ht="14.25">
      <c r="I250" s="254"/>
    </row>
    <row r="251" ht="14.25">
      <c r="I251" s="254"/>
    </row>
    <row r="252" ht="14.25">
      <c r="I252" s="254"/>
    </row>
    <row r="253" ht="14.25">
      <c r="I253" s="254"/>
    </row>
    <row r="254" ht="14.25">
      <c r="I254" s="254"/>
    </row>
    <row r="255" ht="14.25">
      <c r="I255" s="254"/>
    </row>
    <row r="256" ht="14.25">
      <c r="I256" s="254"/>
    </row>
    <row r="257" ht="14.25">
      <c r="I257" s="254"/>
    </row>
    <row r="258" ht="14.25">
      <c r="I258" s="254"/>
    </row>
    <row r="259" ht="14.25">
      <c r="I259" s="254"/>
    </row>
    <row r="260" ht="14.25">
      <c r="I260" s="254"/>
    </row>
    <row r="261" ht="14.25">
      <c r="I261" s="254"/>
    </row>
    <row r="262" ht="14.25">
      <c r="I262" s="254"/>
    </row>
    <row r="263" ht="14.25">
      <c r="I263" s="254"/>
    </row>
    <row r="264" ht="14.25">
      <c r="I264" s="254"/>
    </row>
    <row r="265" ht="14.25">
      <c r="I265" s="254"/>
    </row>
    <row r="266" ht="14.25">
      <c r="I266" s="254"/>
    </row>
    <row r="267" ht="14.25">
      <c r="I267" s="254"/>
    </row>
    <row r="268" ht="14.25">
      <c r="I268" s="254"/>
    </row>
    <row r="269" ht="14.25">
      <c r="I269" s="254"/>
    </row>
    <row r="270" ht="14.25">
      <c r="I270" s="254"/>
    </row>
    <row r="271" ht="14.25">
      <c r="I271" s="254"/>
    </row>
    <row r="272" ht="14.25">
      <c r="I272" s="254"/>
    </row>
    <row r="273" ht="14.25">
      <c r="I273" s="254"/>
    </row>
    <row r="274" ht="14.25">
      <c r="I274" s="254"/>
    </row>
    <row r="275" ht="14.25">
      <c r="I275" s="254"/>
    </row>
    <row r="276" ht="14.25">
      <c r="I276" s="254"/>
    </row>
    <row r="277" ht="14.25">
      <c r="I277" s="254"/>
    </row>
    <row r="278" ht="14.25">
      <c r="I278" s="254"/>
    </row>
    <row r="279" ht="14.25">
      <c r="I279" s="254"/>
    </row>
    <row r="280" ht="14.25">
      <c r="I280" s="254"/>
    </row>
    <row r="281" ht="14.25">
      <c r="I281" s="254"/>
    </row>
    <row r="282" ht="14.25">
      <c r="I282" s="254"/>
    </row>
    <row r="283" ht="14.25">
      <c r="I283" s="254"/>
    </row>
    <row r="284" ht="14.25">
      <c r="I284" s="254"/>
    </row>
    <row r="285" ht="14.25">
      <c r="I285" s="254"/>
    </row>
    <row r="286" ht="14.25">
      <c r="I286" s="254"/>
    </row>
    <row r="287" ht="14.25">
      <c r="I287" s="254"/>
    </row>
    <row r="288" ht="14.25">
      <c r="I288" s="254"/>
    </row>
    <row r="289" ht="14.25">
      <c r="I289" s="254"/>
    </row>
    <row r="290" ht="14.25">
      <c r="I290" s="254"/>
    </row>
    <row r="291" ht="14.25">
      <c r="I291" s="254"/>
    </row>
    <row r="292" ht="14.25">
      <c r="I292" s="254"/>
    </row>
    <row r="293" ht="14.25">
      <c r="I293" s="254"/>
    </row>
    <row r="294" ht="14.25">
      <c r="I294" s="254"/>
    </row>
    <row r="295" ht="14.25">
      <c r="I295" s="254"/>
    </row>
    <row r="296" ht="14.25">
      <c r="I296" s="254"/>
    </row>
    <row r="297" ht="14.25">
      <c r="I297" s="254"/>
    </row>
    <row r="298" ht="14.25">
      <c r="I298" s="254"/>
    </row>
    <row r="299" ht="14.25">
      <c r="I299" s="254"/>
    </row>
    <row r="300" ht="14.25">
      <c r="I300" s="254"/>
    </row>
    <row r="301" ht="14.25">
      <c r="I301" s="254"/>
    </row>
    <row r="302" ht="14.25">
      <c r="I302" s="254"/>
    </row>
    <row r="303" ht="14.25">
      <c r="I303" s="254"/>
    </row>
    <row r="304" ht="14.25">
      <c r="I304" s="254"/>
    </row>
    <row r="305" ht="14.25">
      <c r="I305" s="254"/>
    </row>
    <row r="306" ht="14.25">
      <c r="I306" s="254"/>
    </row>
    <row r="307" ht="14.25">
      <c r="I307" s="254"/>
    </row>
    <row r="308" ht="14.25">
      <c r="I308" s="254"/>
    </row>
    <row r="309" ht="14.25">
      <c r="I309" s="254"/>
    </row>
    <row r="310" ht="14.25">
      <c r="I310" s="254"/>
    </row>
    <row r="311" ht="14.25">
      <c r="I311" s="254"/>
    </row>
    <row r="312" ht="14.25">
      <c r="I312" s="254"/>
    </row>
    <row r="313" ht="14.25">
      <c r="I313" s="254"/>
    </row>
    <row r="314" ht="14.25">
      <c r="I314" s="254"/>
    </row>
    <row r="315" ht="14.25">
      <c r="I315" s="254"/>
    </row>
    <row r="316" ht="14.25">
      <c r="I316" s="254"/>
    </row>
    <row r="317" ht="14.25">
      <c r="I317" s="254"/>
    </row>
    <row r="318" ht="14.25">
      <c r="I318" s="254"/>
    </row>
    <row r="319" ht="14.25">
      <c r="I319" s="254"/>
    </row>
    <row r="320" ht="14.25">
      <c r="I320" s="254"/>
    </row>
    <row r="321" ht="14.25">
      <c r="I321" s="254"/>
    </row>
    <row r="322" ht="14.25">
      <c r="I322" s="254"/>
    </row>
    <row r="323" ht="14.25">
      <c r="I323" s="254"/>
    </row>
    <row r="324" ht="14.25">
      <c r="I324" s="254"/>
    </row>
    <row r="325" ht="14.25">
      <c r="I325" s="254"/>
    </row>
    <row r="326" ht="14.25">
      <c r="I326" s="254"/>
    </row>
    <row r="327" ht="14.25">
      <c r="I327" s="254"/>
    </row>
    <row r="328" ht="14.25">
      <c r="I328" s="254"/>
    </row>
    <row r="329" ht="14.25">
      <c r="I329" s="254"/>
    </row>
    <row r="330" ht="14.25">
      <c r="I330" s="254"/>
    </row>
    <row r="331" ht="14.25">
      <c r="I331" s="254"/>
    </row>
    <row r="332" ht="14.25">
      <c r="I332" s="254"/>
    </row>
    <row r="333" ht="14.25">
      <c r="I333" s="254"/>
    </row>
    <row r="334" ht="14.25">
      <c r="I334" s="254"/>
    </row>
    <row r="335" ht="14.25">
      <c r="I335" s="254"/>
    </row>
    <row r="336" ht="14.25">
      <c r="I336" s="254"/>
    </row>
    <row r="337" ht="14.25">
      <c r="I337" s="254"/>
    </row>
    <row r="338" ht="14.25">
      <c r="I338" s="254"/>
    </row>
    <row r="339" ht="14.25">
      <c r="I339" s="254"/>
    </row>
    <row r="340" ht="14.25">
      <c r="I340" s="254"/>
    </row>
    <row r="341" ht="14.25">
      <c r="I341" s="254"/>
    </row>
    <row r="342" ht="14.25">
      <c r="I342" s="254"/>
    </row>
    <row r="343" ht="14.25">
      <c r="I343" s="254"/>
    </row>
    <row r="344" ht="14.25">
      <c r="I344" s="254"/>
    </row>
    <row r="345" ht="14.25">
      <c r="I345" s="254"/>
    </row>
    <row r="346" ht="14.25">
      <c r="I346" s="254"/>
    </row>
    <row r="347" ht="14.25">
      <c r="I347" s="254"/>
    </row>
    <row r="348" ht="14.25">
      <c r="I348" s="254"/>
    </row>
    <row r="349" ht="14.25">
      <c r="I349" s="254"/>
    </row>
    <row r="350" ht="14.25">
      <c r="I350" s="254"/>
    </row>
    <row r="351" ht="14.25">
      <c r="I351" s="254"/>
    </row>
    <row r="352" ht="14.25">
      <c r="I352" s="254"/>
    </row>
    <row r="353" ht="14.25">
      <c r="I353" s="254"/>
    </row>
    <row r="354" ht="14.25">
      <c r="I354" s="254"/>
    </row>
    <row r="355" ht="14.25">
      <c r="I355" s="254"/>
    </row>
    <row r="356" ht="14.25">
      <c r="I356" s="254"/>
    </row>
    <row r="357" ht="14.25">
      <c r="I357" s="254"/>
    </row>
    <row r="358" ht="14.25">
      <c r="I358" s="254"/>
    </row>
    <row r="359" ht="14.25">
      <c r="I359" s="254"/>
    </row>
    <row r="360" ht="14.25">
      <c r="I360" s="254"/>
    </row>
    <row r="361" ht="14.25">
      <c r="I361" s="254"/>
    </row>
    <row r="362" ht="14.25">
      <c r="I362" s="254"/>
    </row>
    <row r="363" ht="14.25">
      <c r="I363" s="254"/>
    </row>
    <row r="364" ht="14.25">
      <c r="I364" s="254"/>
    </row>
    <row r="365" ht="14.25">
      <c r="I365" s="254"/>
    </row>
    <row r="366" ht="14.25">
      <c r="I366" s="254"/>
    </row>
    <row r="367" ht="14.25">
      <c r="I367" s="254"/>
    </row>
    <row r="368" ht="14.25">
      <c r="I368" s="254"/>
    </row>
    <row r="369" ht="14.25">
      <c r="I369" s="254"/>
    </row>
    <row r="370" ht="14.25">
      <c r="I370" s="254"/>
    </row>
    <row r="371" ht="14.25">
      <c r="I371" s="254"/>
    </row>
    <row r="372" ht="14.25">
      <c r="I372" s="254"/>
    </row>
    <row r="373" ht="14.25">
      <c r="I373" s="254"/>
    </row>
    <row r="374" ht="14.25">
      <c r="I374" s="254"/>
    </row>
    <row r="375" ht="14.25">
      <c r="I375" s="254"/>
    </row>
    <row r="376" ht="14.25">
      <c r="I376" s="254"/>
    </row>
    <row r="377" ht="14.25">
      <c r="I377" s="254"/>
    </row>
    <row r="378" ht="14.25">
      <c r="I378" s="254"/>
    </row>
    <row r="379" ht="14.25">
      <c r="I379" s="254"/>
    </row>
    <row r="380" ht="14.25">
      <c r="I380" s="254"/>
    </row>
    <row r="381" ht="14.25">
      <c r="I381" s="254"/>
    </row>
    <row r="382" ht="14.25">
      <c r="I382" s="254"/>
    </row>
    <row r="383" ht="14.25">
      <c r="I383" s="254"/>
    </row>
    <row r="384" ht="14.25">
      <c r="I384" s="254"/>
    </row>
    <row r="385" ht="14.25">
      <c r="I385" s="254"/>
    </row>
    <row r="386" ht="14.25">
      <c r="I386" s="254"/>
    </row>
    <row r="387" ht="14.25">
      <c r="I387" s="254"/>
    </row>
    <row r="388" ht="14.25">
      <c r="I388" s="254"/>
    </row>
    <row r="389" ht="14.25">
      <c r="I389" s="254"/>
    </row>
    <row r="390" ht="14.25">
      <c r="I390" s="254"/>
    </row>
    <row r="391" ht="14.25">
      <c r="I391" s="254"/>
    </row>
    <row r="392" ht="14.25">
      <c r="I392" s="254"/>
    </row>
    <row r="393" ht="14.25">
      <c r="I393" s="254"/>
    </row>
    <row r="394" ht="14.25">
      <c r="I394" s="254"/>
    </row>
    <row r="395" ht="14.25">
      <c r="I395" s="254"/>
    </row>
    <row r="396" ht="14.25">
      <c r="I396" s="254"/>
    </row>
    <row r="397" ht="14.25">
      <c r="I397" s="254"/>
    </row>
    <row r="398" ht="14.25">
      <c r="I398" s="254"/>
    </row>
    <row r="399" ht="14.25">
      <c r="I399" s="254"/>
    </row>
    <row r="400" ht="14.25">
      <c r="I400" s="254"/>
    </row>
    <row r="401" ht="14.25">
      <c r="I401" s="254"/>
    </row>
    <row r="402" ht="14.25">
      <c r="I402" s="254"/>
    </row>
    <row r="403" ht="14.25">
      <c r="I403" s="254"/>
    </row>
    <row r="404" ht="14.25">
      <c r="I404" s="254"/>
    </row>
    <row r="405" ht="14.25">
      <c r="I405" s="254"/>
    </row>
    <row r="406" ht="14.25">
      <c r="I406" s="254"/>
    </row>
    <row r="407" ht="14.25">
      <c r="I407" s="254"/>
    </row>
    <row r="408" ht="14.25">
      <c r="I408" s="254"/>
    </row>
    <row r="409" ht="14.25">
      <c r="I409" s="254"/>
    </row>
    <row r="410" ht="14.25">
      <c r="I410" s="254"/>
    </row>
    <row r="411" ht="14.25">
      <c r="I411" s="254"/>
    </row>
    <row r="412" ht="14.25">
      <c r="I412" s="254"/>
    </row>
    <row r="413" ht="14.25">
      <c r="I413" s="254"/>
    </row>
    <row r="414" ht="14.25">
      <c r="I414" s="254"/>
    </row>
    <row r="415" ht="14.25">
      <c r="I415" s="254"/>
    </row>
    <row r="416" ht="14.25">
      <c r="I416" s="254"/>
    </row>
    <row r="417" ht="14.25">
      <c r="I417" s="254"/>
    </row>
    <row r="418" ht="14.25">
      <c r="I418" s="254"/>
    </row>
    <row r="419" ht="14.25">
      <c r="I419" s="254"/>
    </row>
    <row r="420" ht="14.25">
      <c r="I420" s="254"/>
    </row>
    <row r="421" ht="14.25">
      <c r="I421" s="254"/>
    </row>
    <row r="422" ht="14.25">
      <c r="I422" s="254"/>
    </row>
    <row r="423" ht="14.25">
      <c r="I423" s="254"/>
    </row>
    <row r="424" ht="14.25">
      <c r="I424" s="254"/>
    </row>
    <row r="425" ht="14.25">
      <c r="I425" s="254"/>
    </row>
    <row r="426" ht="14.25">
      <c r="I426" s="254"/>
    </row>
    <row r="427" ht="14.25">
      <c r="I427" s="254"/>
    </row>
    <row r="428" ht="14.25">
      <c r="I428" s="254"/>
    </row>
    <row r="429" ht="14.25">
      <c r="I429" s="254"/>
    </row>
    <row r="430" ht="14.25">
      <c r="I430" s="254"/>
    </row>
    <row r="431" ht="14.25">
      <c r="I431" s="254"/>
    </row>
    <row r="432" ht="14.25">
      <c r="I432" s="254"/>
    </row>
    <row r="433" ht="14.25">
      <c r="I433" s="254"/>
    </row>
    <row r="434" ht="14.25">
      <c r="I434" s="254"/>
    </row>
    <row r="435" ht="14.25">
      <c r="I435" s="254"/>
    </row>
    <row r="436" ht="14.25">
      <c r="I436" s="254"/>
    </row>
    <row r="437" ht="14.25">
      <c r="I437" s="254"/>
    </row>
    <row r="438" ht="14.25">
      <c r="I438" s="254"/>
    </row>
    <row r="439" ht="14.25">
      <c r="I439" s="254"/>
    </row>
    <row r="440" ht="14.25">
      <c r="I440" s="254"/>
    </row>
    <row r="441" ht="14.25">
      <c r="I441" s="254"/>
    </row>
    <row r="442" ht="14.25">
      <c r="I442" s="254"/>
    </row>
    <row r="443" ht="14.25">
      <c r="I443" s="254"/>
    </row>
    <row r="444" ht="14.25">
      <c r="I444" s="254"/>
    </row>
    <row r="445" ht="14.25">
      <c r="I445" s="254"/>
    </row>
    <row r="446" ht="14.25">
      <c r="I446" s="254"/>
    </row>
    <row r="447" ht="14.25">
      <c r="I447" s="254"/>
    </row>
    <row r="448" ht="14.25">
      <c r="I448" s="254"/>
    </row>
    <row r="449" ht="14.25">
      <c r="I449" s="254"/>
    </row>
    <row r="450" ht="14.25">
      <c r="I450" s="254"/>
    </row>
    <row r="451" ht="14.25">
      <c r="I451" s="254"/>
    </row>
    <row r="452" ht="14.25">
      <c r="I452" s="254"/>
    </row>
    <row r="453" ht="14.25">
      <c r="I453" s="254"/>
    </row>
    <row r="454" ht="14.25">
      <c r="I454" s="254"/>
    </row>
    <row r="455" ht="14.25">
      <c r="I455" s="254"/>
    </row>
    <row r="456" ht="14.25">
      <c r="I456" s="254"/>
    </row>
    <row r="457" ht="14.25">
      <c r="I457" s="254"/>
    </row>
    <row r="458" ht="14.25">
      <c r="I458" s="254"/>
    </row>
    <row r="459" ht="14.25">
      <c r="I459" s="254"/>
    </row>
    <row r="460" ht="14.25">
      <c r="I460" s="254"/>
    </row>
    <row r="461" ht="14.25">
      <c r="I461" s="254"/>
    </row>
    <row r="462" ht="14.25">
      <c r="I462" s="254"/>
    </row>
    <row r="463" ht="14.25">
      <c r="I463" s="254"/>
    </row>
    <row r="464" ht="14.25">
      <c r="I464" s="254"/>
    </row>
    <row r="465" ht="14.25">
      <c r="I465" s="254"/>
    </row>
    <row r="466" ht="14.25">
      <c r="I466" s="254"/>
    </row>
    <row r="467" ht="14.25">
      <c r="I467" s="254"/>
    </row>
    <row r="468" ht="14.25">
      <c r="I468" s="254"/>
    </row>
    <row r="469" ht="14.25">
      <c r="I469" s="254"/>
    </row>
    <row r="470" ht="14.25">
      <c r="I470" s="254"/>
    </row>
    <row r="471" ht="14.25">
      <c r="I471" s="254"/>
    </row>
    <row r="472" ht="14.25">
      <c r="I472" s="254"/>
    </row>
    <row r="473" ht="14.25">
      <c r="I473" s="254"/>
    </row>
    <row r="474" ht="14.25">
      <c r="I474" s="254"/>
    </row>
    <row r="475" ht="14.25">
      <c r="I475" s="254"/>
    </row>
    <row r="476" ht="14.25">
      <c r="I476" s="254"/>
    </row>
    <row r="477" ht="14.25">
      <c r="I477" s="254"/>
    </row>
    <row r="478" ht="14.25">
      <c r="I478" s="254"/>
    </row>
    <row r="479" ht="14.25">
      <c r="I479" s="254"/>
    </row>
    <row r="480" ht="14.25">
      <c r="I480" s="254"/>
    </row>
    <row r="481" ht="14.25">
      <c r="I481" s="254"/>
    </row>
    <row r="482" ht="14.25">
      <c r="I482" s="254"/>
    </row>
    <row r="483" ht="14.25">
      <c r="I483" s="254"/>
    </row>
    <row r="484" ht="14.25">
      <c r="I484" s="254"/>
    </row>
    <row r="485" ht="14.25">
      <c r="I485" s="254"/>
    </row>
    <row r="486" ht="14.25">
      <c r="I486" s="254"/>
    </row>
    <row r="487" ht="14.25">
      <c r="I487" s="254"/>
    </row>
    <row r="488" ht="14.25">
      <c r="I488" s="254"/>
    </row>
    <row r="489" ht="14.25">
      <c r="I489" s="254"/>
    </row>
    <row r="490" ht="14.25">
      <c r="I490" s="254"/>
    </row>
    <row r="491" ht="14.25">
      <c r="I491" s="254"/>
    </row>
    <row r="492" ht="14.25">
      <c r="I492" s="254"/>
    </row>
    <row r="493" ht="14.25">
      <c r="I493" s="254"/>
    </row>
    <row r="494" ht="14.25">
      <c r="I494" s="254"/>
    </row>
    <row r="495" ht="14.25">
      <c r="I495" s="254"/>
    </row>
    <row r="496" ht="14.25">
      <c r="I496" s="254"/>
    </row>
    <row r="497" ht="14.25">
      <c r="I497" s="254"/>
    </row>
    <row r="498" ht="14.25">
      <c r="I498" s="254"/>
    </row>
    <row r="499" ht="14.25">
      <c r="I499" s="254"/>
    </row>
    <row r="500" ht="14.25">
      <c r="I500" s="254"/>
    </row>
    <row r="501" ht="14.25">
      <c r="I501" s="254"/>
    </row>
    <row r="502" ht="14.25">
      <c r="I502" s="254"/>
    </row>
    <row r="503" ht="14.25">
      <c r="I503" s="254"/>
    </row>
    <row r="504" ht="14.25">
      <c r="I504" s="254"/>
    </row>
    <row r="505" ht="14.25">
      <c r="I505" s="254"/>
    </row>
    <row r="506" ht="14.25">
      <c r="I506" s="254"/>
    </row>
    <row r="507" ht="14.25">
      <c r="I507" s="254"/>
    </row>
    <row r="508" ht="14.25">
      <c r="I508" s="254"/>
    </row>
    <row r="509" ht="14.25">
      <c r="I509" s="254"/>
    </row>
    <row r="510" ht="14.25">
      <c r="I510" s="254"/>
    </row>
    <row r="511" ht="14.25">
      <c r="I511" s="254"/>
    </row>
    <row r="512" ht="14.25">
      <c r="I512" s="254"/>
    </row>
    <row r="513" ht="14.25">
      <c r="I513" s="254"/>
    </row>
    <row r="514" ht="14.25">
      <c r="I514" s="254"/>
    </row>
    <row r="515" ht="14.25">
      <c r="I515" s="254"/>
    </row>
    <row r="516" ht="14.25">
      <c r="I516" s="254"/>
    </row>
    <row r="517" ht="14.25">
      <c r="I517" s="254"/>
    </row>
    <row r="518" ht="14.25">
      <c r="I518" s="254"/>
    </row>
    <row r="519" ht="14.25">
      <c r="I519" s="254"/>
    </row>
    <row r="520" ht="14.25">
      <c r="I520" s="254"/>
    </row>
    <row r="521" ht="14.25">
      <c r="I521" s="254"/>
    </row>
    <row r="522" ht="14.25">
      <c r="I522" s="254"/>
    </row>
    <row r="523" ht="14.25">
      <c r="I523" s="254"/>
    </row>
    <row r="524" ht="14.25">
      <c r="I524" s="254"/>
    </row>
    <row r="525" ht="14.25">
      <c r="I525" s="254"/>
    </row>
    <row r="526" ht="14.25">
      <c r="I526" s="254"/>
    </row>
    <row r="527" ht="14.25">
      <c r="I527" s="254"/>
    </row>
    <row r="528" ht="14.25">
      <c r="I528" s="254"/>
    </row>
    <row r="529" ht="14.25">
      <c r="I529" s="254"/>
    </row>
    <row r="530" ht="14.25">
      <c r="I530" s="254"/>
    </row>
    <row r="531" ht="14.25">
      <c r="I531" s="254"/>
    </row>
    <row r="532" ht="14.25">
      <c r="I532" s="254"/>
    </row>
    <row r="533" ht="14.25">
      <c r="I533" s="254"/>
    </row>
    <row r="534" ht="14.25">
      <c r="I534" s="254"/>
    </row>
    <row r="535" ht="14.25">
      <c r="I535" s="254"/>
    </row>
    <row r="536" ht="14.25">
      <c r="I536" s="254"/>
    </row>
    <row r="537" ht="14.25">
      <c r="I537" s="254"/>
    </row>
    <row r="538" ht="14.25">
      <c r="I538" s="254"/>
    </row>
    <row r="539" ht="14.25">
      <c r="I539" s="254"/>
    </row>
    <row r="540" ht="14.25">
      <c r="I540" s="254"/>
    </row>
    <row r="541" ht="14.25">
      <c r="I541" s="254"/>
    </row>
    <row r="542" ht="14.25">
      <c r="I542" s="254"/>
    </row>
    <row r="543" ht="14.25">
      <c r="I543" s="254"/>
    </row>
    <row r="544" ht="14.25">
      <c r="I544" s="254"/>
    </row>
    <row r="545" ht="14.25">
      <c r="I545" s="254"/>
    </row>
    <row r="546" ht="14.25">
      <c r="I546" s="254"/>
    </row>
    <row r="547" ht="14.25">
      <c r="I547" s="254"/>
    </row>
    <row r="548" ht="14.25">
      <c r="I548" s="254"/>
    </row>
    <row r="549" ht="14.25">
      <c r="I549" s="254"/>
    </row>
    <row r="550" ht="14.25">
      <c r="I550" s="254"/>
    </row>
    <row r="551" ht="14.25">
      <c r="I551" s="254"/>
    </row>
    <row r="552" ht="14.25">
      <c r="I552" s="254"/>
    </row>
    <row r="553" ht="14.25">
      <c r="I553" s="254"/>
    </row>
    <row r="554" ht="14.25">
      <c r="I554" s="254"/>
    </row>
    <row r="555" ht="14.25">
      <c r="I555" s="254"/>
    </row>
    <row r="556" ht="14.25">
      <c r="I556" s="254"/>
    </row>
    <row r="557" ht="14.25">
      <c r="I557" s="254"/>
    </row>
    <row r="558" ht="14.25">
      <c r="I558" s="254"/>
    </row>
    <row r="559" ht="14.25">
      <c r="I559" s="254"/>
    </row>
    <row r="560" ht="14.25">
      <c r="I560" s="254"/>
    </row>
    <row r="561" ht="14.25">
      <c r="I561" s="254"/>
    </row>
    <row r="562" ht="14.25">
      <c r="I562" s="254"/>
    </row>
    <row r="563" ht="14.25">
      <c r="I563" s="254"/>
    </row>
    <row r="564" ht="14.25">
      <c r="I564" s="254"/>
    </row>
    <row r="565" ht="14.25">
      <c r="I565" s="254"/>
    </row>
    <row r="566" ht="14.25">
      <c r="I566" s="254"/>
    </row>
    <row r="567" ht="14.25">
      <c r="I567" s="254"/>
    </row>
    <row r="568" ht="14.25">
      <c r="I568" s="254"/>
    </row>
    <row r="569" ht="14.25">
      <c r="I569" s="254"/>
    </row>
    <row r="570" ht="14.25">
      <c r="I570" s="254"/>
    </row>
    <row r="571" ht="14.25">
      <c r="I571" s="254"/>
    </row>
    <row r="572" ht="14.25">
      <c r="I572" s="254"/>
    </row>
    <row r="573" ht="14.25">
      <c r="I573" s="254"/>
    </row>
    <row r="574" ht="14.25">
      <c r="I574" s="254"/>
    </row>
    <row r="575" ht="14.25">
      <c r="I575" s="254"/>
    </row>
    <row r="576" ht="14.25">
      <c r="I576" s="254"/>
    </row>
    <row r="577" ht="14.25">
      <c r="I577" s="254"/>
    </row>
    <row r="578" ht="14.25">
      <c r="I578" s="254"/>
    </row>
    <row r="579" ht="14.25">
      <c r="I579" s="254"/>
    </row>
    <row r="580" ht="14.25">
      <c r="I580" s="254"/>
    </row>
    <row r="581" ht="14.25">
      <c r="I581" s="254"/>
    </row>
    <row r="582" ht="14.25">
      <c r="I582" s="254"/>
    </row>
    <row r="583" ht="14.25">
      <c r="I583" s="254"/>
    </row>
    <row r="584" ht="14.25">
      <c r="I584" s="254"/>
    </row>
    <row r="585" ht="14.25">
      <c r="I585" s="254"/>
    </row>
    <row r="586" ht="14.25">
      <c r="I586" s="254"/>
    </row>
    <row r="587" ht="14.25">
      <c r="I587" s="254"/>
    </row>
    <row r="588" ht="14.25">
      <c r="I588" s="254"/>
    </row>
    <row r="589" ht="14.25">
      <c r="I589" s="254"/>
    </row>
    <row r="590" ht="14.25">
      <c r="I590" s="254"/>
    </row>
    <row r="591" ht="14.25">
      <c r="I591" s="254"/>
    </row>
    <row r="592" ht="14.25">
      <c r="I592" s="254"/>
    </row>
    <row r="593" ht="14.25">
      <c r="I593" s="254"/>
    </row>
    <row r="594" ht="14.25">
      <c r="I594" s="254"/>
    </row>
    <row r="595" ht="14.25">
      <c r="I595" s="254"/>
    </row>
    <row r="596" ht="14.25">
      <c r="I596" s="254"/>
    </row>
    <row r="597" ht="14.25">
      <c r="I597" s="254"/>
    </row>
    <row r="598" ht="14.25">
      <c r="I598" s="254"/>
    </row>
    <row r="599" ht="14.25">
      <c r="I599" s="254"/>
    </row>
    <row r="600" ht="14.25">
      <c r="I600" s="254"/>
    </row>
    <row r="601" ht="14.25">
      <c r="I601" s="254"/>
    </row>
    <row r="602" ht="14.25">
      <c r="I602" s="254"/>
    </row>
    <row r="603" ht="14.25">
      <c r="I603" s="254"/>
    </row>
    <row r="604" ht="14.25">
      <c r="I604" s="254"/>
    </row>
    <row r="605" ht="14.25">
      <c r="I605" s="254"/>
    </row>
    <row r="606" ht="14.25">
      <c r="I606" s="254"/>
    </row>
    <row r="607" ht="14.25">
      <c r="I607" s="254"/>
    </row>
    <row r="608" ht="14.25">
      <c r="I608" s="254"/>
    </row>
    <row r="609" ht="14.25">
      <c r="I609" s="254"/>
    </row>
    <row r="610" ht="14.25">
      <c r="I610" s="254"/>
    </row>
    <row r="611" ht="14.25">
      <c r="I611" s="254"/>
    </row>
    <row r="612" ht="14.25">
      <c r="I612" s="254"/>
    </row>
    <row r="613" ht="14.25">
      <c r="I613" s="254"/>
    </row>
    <row r="614" ht="14.25">
      <c r="I614" s="254"/>
    </row>
    <row r="615" ht="14.25">
      <c r="I615" s="254"/>
    </row>
    <row r="616" ht="14.25">
      <c r="I616" s="254"/>
    </row>
    <row r="617" ht="14.25">
      <c r="I617" s="254"/>
    </row>
    <row r="618" ht="14.25">
      <c r="I618" s="254"/>
    </row>
    <row r="619" ht="14.25">
      <c r="I619" s="254"/>
    </row>
    <row r="620" ht="14.25">
      <c r="I620" s="254"/>
    </row>
    <row r="621" ht="14.25">
      <c r="I621" s="254"/>
    </row>
    <row r="622" ht="14.25">
      <c r="I622" s="254"/>
    </row>
    <row r="623" ht="14.25">
      <c r="I623" s="254"/>
    </row>
    <row r="624" ht="14.25">
      <c r="I624" s="254"/>
    </row>
    <row r="625" ht="14.25">
      <c r="I625" s="254"/>
    </row>
    <row r="626" ht="14.25">
      <c r="I626" s="254"/>
    </row>
    <row r="627" ht="14.25">
      <c r="I627" s="254"/>
    </row>
    <row r="628" ht="14.25">
      <c r="I628" s="254"/>
    </row>
    <row r="629" ht="14.25">
      <c r="I629" s="254"/>
    </row>
    <row r="630" ht="14.25">
      <c r="I630" s="254"/>
    </row>
    <row r="631" ht="14.25">
      <c r="I631" s="254"/>
    </row>
    <row r="632" ht="14.25">
      <c r="I632" s="254"/>
    </row>
    <row r="633" ht="14.25">
      <c r="I633" s="254"/>
    </row>
    <row r="634" ht="14.25">
      <c r="I634" s="254"/>
    </row>
    <row r="635" ht="14.25">
      <c r="I635" s="254"/>
    </row>
    <row r="636" ht="14.25">
      <c r="I636" s="254"/>
    </row>
    <row r="637" ht="14.25">
      <c r="I637" s="254"/>
    </row>
    <row r="638" ht="14.25">
      <c r="I638" s="254"/>
    </row>
    <row r="639" ht="14.25">
      <c r="I639" s="254"/>
    </row>
    <row r="640" ht="14.25">
      <c r="I640" s="254"/>
    </row>
    <row r="641" ht="14.25">
      <c r="I641" s="254"/>
    </row>
    <row r="642" ht="14.25">
      <c r="I642" s="254"/>
    </row>
    <row r="643" ht="14.25">
      <c r="I643" s="254"/>
    </row>
    <row r="644" ht="14.25">
      <c r="I644" s="254"/>
    </row>
    <row r="645" ht="14.25">
      <c r="I645" s="254"/>
    </row>
    <row r="646" ht="14.25">
      <c r="I646" s="254"/>
    </row>
    <row r="647" ht="14.25">
      <c r="I647" s="254"/>
    </row>
    <row r="648" ht="14.25">
      <c r="I648" s="254"/>
    </row>
    <row r="649" ht="14.25">
      <c r="I649" s="254"/>
    </row>
    <row r="650" ht="14.25">
      <c r="I650" s="254"/>
    </row>
    <row r="651" ht="14.25">
      <c r="I651" s="254"/>
    </row>
    <row r="652" ht="14.25">
      <c r="I652" s="254"/>
    </row>
    <row r="653" ht="14.25">
      <c r="I653" s="254"/>
    </row>
    <row r="654" ht="14.25">
      <c r="I654" s="254"/>
    </row>
    <row r="655" ht="14.25">
      <c r="I655" s="254"/>
    </row>
    <row r="656" ht="14.25">
      <c r="I656" s="254"/>
    </row>
    <row r="657" ht="14.25">
      <c r="I657" s="254"/>
    </row>
    <row r="658" ht="14.25">
      <c r="I658" s="254"/>
    </row>
    <row r="659" ht="14.25">
      <c r="I659" s="254"/>
    </row>
    <row r="660" ht="14.25">
      <c r="I660" s="254"/>
    </row>
    <row r="661" ht="14.25">
      <c r="I661" s="254"/>
    </row>
    <row r="662" ht="14.25">
      <c r="I662" s="254"/>
    </row>
    <row r="663" ht="14.25">
      <c r="I663" s="254"/>
    </row>
    <row r="664" ht="14.25">
      <c r="I664" s="254"/>
    </row>
    <row r="665" ht="14.25">
      <c r="I665" s="254"/>
    </row>
    <row r="666" ht="14.25">
      <c r="I666" s="254"/>
    </row>
    <row r="667" ht="14.25">
      <c r="I667" s="254"/>
    </row>
    <row r="668" ht="14.25">
      <c r="I668" s="254"/>
    </row>
    <row r="669" ht="14.25">
      <c r="I669" s="254"/>
    </row>
    <row r="670" ht="14.25">
      <c r="I670" s="254"/>
    </row>
    <row r="671" ht="14.25">
      <c r="I671" s="254"/>
    </row>
    <row r="672" ht="14.25">
      <c r="I672" s="254"/>
    </row>
    <row r="673" ht="14.25">
      <c r="I673" s="254"/>
    </row>
    <row r="674" ht="14.25">
      <c r="I674" s="254"/>
    </row>
    <row r="675" ht="14.25">
      <c r="I675" s="254"/>
    </row>
    <row r="676" ht="14.25">
      <c r="I676" s="254"/>
    </row>
    <row r="677" ht="14.25">
      <c r="I677" s="254"/>
    </row>
    <row r="678" ht="14.25">
      <c r="I678" s="254"/>
    </row>
    <row r="679" ht="14.25">
      <c r="I679" s="254"/>
    </row>
    <row r="680" ht="14.25">
      <c r="I680" s="254"/>
    </row>
    <row r="681" ht="14.25">
      <c r="I681" s="254"/>
    </row>
    <row r="682" ht="14.25">
      <c r="I682" s="254"/>
    </row>
    <row r="683" ht="14.25">
      <c r="I683" s="254"/>
    </row>
    <row r="684" ht="14.25">
      <c r="I684" s="254"/>
    </row>
    <row r="685" ht="14.25">
      <c r="I685" s="254"/>
    </row>
    <row r="686" ht="14.25">
      <c r="I686" s="254"/>
    </row>
    <row r="687" ht="14.25">
      <c r="I687" s="254"/>
    </row>
    <row r="688" ht="14.25">
      <c r="I688" s="254"/>
    </row>
    <row r="689" ht="14.25">
      <c r="I689" s="254"/>
    </row>
    <row r="690" ht="14.25">
      <c r="I690" s="254"/>
    </row>
    <row r="691" ht="14.25">
      <c r="I691" s="254"/>
    </row>
    <row r="692" ht="14.25">
      <c r="I692" s="254"/>
    </row>
    <row r="693" ht="14.25">
      <c r="I693" s="254"/>
    </row>
    <row r="694" ht="14.25">
      <c r="I694" s="254"/>
    </row>
    <row r="695" ht="14.25">
      <c r="I695" s="254"/>
    </row>
    <row r="696" ht="14.25">
      <c r="I696" s="254"/>
    </row>
    <row r="697" ht="14.25">
      <c r="I697" s="254"/>
    </row>
    <row r="698" ht="14.25">
      <c r="I698" s="254"/>
    </row>
    <row r="699" ht="14.25">
      <c r="I699" s="254"/>
    </row>
    <row r="700" ht="14.25">
      <c r="I700" s="254"/>
    </row>
    <row r="701" ht="14.25">
      <c r="I701" s="254"/>
    </row>
    <row r="702" ht="14.25">
      <c r="I702" s="254"/>
    </row>
    <row r="703" ht="14.25">
      <c r="I703" s="254"/>
    </row>
    <row r="704" ht="14.25">
      <c r="I704" s="254"/>
    </row>
    <row r="705" ht="14.25">
      <c r="I705" s="254"/>
    </row>
    <row r="706" ht="14.25">
      <c r="I706" s="254"/>
    </row>
    <row r="707" ht="14.25">
      <c r="I707" s="254"/>
    </row>
    <row r="708" ht="14.25">
      <c r="I708" s="254"/>
    </row>
    <row r="709" ht="14.25">
      <c r="I709" s="254"/>
    </row>
    <row r="710" ht="14.25">
      <c r="I710" s="254"/>
    </row>
    <row r="711" ht="14.25">
      <c r="I711" s="254"/>
    </row>
    <row r="712" ht="14.25">
      <c r="I712" s="254"/>
    </row>
    <row r="713" ht="14.25">
      <c r="I713" s="254"/>
    </row>
    <row r="714" ht="14.25">
      <c r="I714" s="254"/>
    </row>
    <row r="715" ht="14.25">
      <c r="I715" s="254"/>
    </row>
    <row r="716" ht="14.25">
      <c r="I716" s="254"/>
    </row>
    <row r="717" ht="14.25">
      <c r="I717" s="254"/>
    </row>
    <row r="718" ht="14.25">
      <c r="I718" s="254"/>
    </row>
    <row r="719" ht="14.25">
      <c r="I719" s="254"/>
    </row>
    <row r="720" ht="14.25">
      <c r="I720" s="254"/>
    </row>
    <row r="721" ht="14.25">
      <c r="I721" s="254"/>
    </row>
    <row r="722" ht="14.25">
      <c r="I722" s="254"/>
    </row>
    <row r="723" ht="14.25">
      <c r="I723" s="254"/>
    </row>
    <row r="724" ht="14.25">
      <c r="I724" s="254"/>
    </row>
    <row r="725" ht="14.25">
      <c r="I725" s="254"/>
    </row>
    <row r="726" ht="14.25">
      <c r="I726" s="254"/>
    </row>
    <row r="727" ht="14.25">
      <c r="I727" s="254"/>
    </row>
    <row r="728" ht="14.25">
      <c r="I728" s="254"/>
    </row>
    <row r="729" ht="14.25">
      <c r="I729" s="254"/>
    </row>
    <row r="730" ht="14.25">
      <c r="I730" s="254"/>
    </row>
    <row r="731" ht="14.25">
      <c r="I731" s="254"/>
    </row>
    <row r="732" ht="14.25">
      <c r="I732" s="254"/>
    </row>
    <row r="733" ht="14.25">
      <c r="I733" s="254"/>
    </row>
    <row r="734" ht="14.25">
      <c r="I734" s="254"/>
    </row>
    <row r="735" ht="14.25">
      <c r="I735" s="254"/>
    </row>
    <row r="736" ht="14.25">
      <c r="I736" s="254"/>
    </row>
    <row r="737" ht="14.25">
      <c r="I737" s="254"/>
    </row>
    <row r="738" ht="14.25">
      <c r="I738" s="254"/>
    </row>
    <row r="739" ht="14.25">
      <c r="I739" s="254"/>
    </row>
    <row r="740" ht="14.25">
      <c r="I740" s="254"/>
    </row>
    <row r="741" ht="14.25">
      <c r="I741" s="254"/>
    </row>
    <row r="742" ht="14.25">
      <c r="I742" s="254"/>
    </row>
    <row r="743" ht="14.25">
      <c r="I743" s="254"/>
    </row>
    <row r="744" ht="14.25">
      <c r="I744" s="254"/>
    </row>
    <row r="745" ht="14.25">
      <c r="I745" s="254"/>
    </row>
    <row r="746" ht="14.25">
      <c r="I746" s="254"/>
    </row>
    <row r="747" ht="14.25">
      <c r="I747" s="254"/>
    </row>
    <row r="748" ht="14.25">
      <c r="I748" s="254"/>
    </row>
    <row r="749" ht="14.25">
      <c r="I749" s="254"/>
    </row>
    <row r="750" ht="14.25">
      <c r="I750" s="254"/>
    </row>
    <row r="751" ht="14.25">
      <c r="I751" s="254"/>
    </row>
    <row r="752" ht="14.25">
      <c r="I752" s="254"/>
    </row>
    <row r="753" ht="14.25">
      <c r="I753" s="254"/>
    </row>
    <row r="754" ht="14.25">
      <c r="I754" s="254"/>
    </row>
    <row r="755" ht="14.25">
      <c r="I755" s="254"/>
    </row>
    <row r="756" ht="14.25">
      <c r="I756" s="254"/>
    </row>
    <row r="757" ht="14.25">
      <c r="I757" s="254"/>
    </row>
    <row r="758" ht="14.25">
      <c r="I758" s="254"/>
    </row>
    <row r="759" ht="14.25">
      <c r="I759" s="254"/>
    </row>
    <row r="760" ht="14.25">
      <c r="I760" s="254"/>
    </row>
    <row r="761" ht="14.25">
      <c r="I761" s="254"/>
    </row>
    <row r="762" ht="14.25">
      <c r="I762" s="254"/>
    </row>
    <row r="763" ht="14.25">
      <c r="I763" s="254"/>
    </row>
    <row r="764" ht="14.25">
      <c r="I764" s="254"/>
    </row>
    <row r="765" ht="14.25">
      <c r="I765" s="254"/>
    </row>
    <row r="766" ht="14.25">
      <c r="I766" s="254"/>
    </row>
    <row r="767" ht="14.25">
      <c r="I767" s="254"/>
    </row>
    <row r="768" ht="14.25">
      <c r="I768" s="254"/>
    </row>
    <row r="769" ht="14.25">
      <c r="I769" s="254"/>
    </row>
    <row r="770" ht="14.25">
      <c r="I770" s="254"/>
    </row>
    <row r="771" ht="14.25">
      <c r="I771" s="254"/>
    </row>
    <row r="772" ht="14.25">
      <c r="I772" s="254"/>
    </row>
    <row r="773" ht="14.25">
      <c r="I773" s="254"/>
    </row>
    <row r="774" ht="14.25">
      <c r="I774" s="254"/>
    </row>
    <row r="775" ht="14.25">
      <c r="I775" s="254"/>
    </row>
    <row r="776" ht="14.25">
      <c r="I776" s="254"/>
    </row>
    <row r="777" ht="14.25">
      <c r="I777" s="254"/>
    </row>
    <row r="778" ht="14.25">
      <c r="I778" s="254"/>
    </row>
    <row r="779" ht="14.25">
      <c r="I779" s="254"/>
    </row>
    <row r="780" ht="14.25">
      <c r="I780" s="254"/>
    </row>
    <row r="781" ht="14.25">
      <c r="I781" s="254"/>
    </row>
    <row r="782" ht="14.25">
      <c r="I782" s="254"/>
    </row>
    <row r="783" ht="14.25">
      <c r="I783" s="254"/>
    </row>
    <row r="784" ht="14.25">
      <c r="I784" s="254"/>
    </row>
    <row r="785" ht="14.25">
      <c r="I785" s="254"/>
    </row>
    <row r="786" ht="14.25">
      <c r="I786" s="254"/>
    </row>
    <row r="787" ht="14.25">
      <c r="I787" s="254"/>
    </row>
    <row r="788" ht="14.25">
      <c r="I788" s="254"/>
    </row>
    <row r="789" ht="14.25">
      <c r="I789" s="254"/>
    </row>
    <row r="790" ht="14.25">
      <c r="I790" s="254"/>
    </row>
    <row r="791" ht="14.25">
      <c r="I791" s="254"/>
    </row>
    <row r="792" ht="14.25">
      <c r="I792" s="254"/>
    </row>
    <row r="793" ht="14.25">
      <c r="I793" s="254"/>
    </row>
    <row r="794" ht="14.25">
      <c r="I794" s="254"/>
    </row>
    <row r="795" ht="14.25">
      <c r="I795" s="254"/>
    </row>
    <row r="796" ht="14.25">
      <c r="I796" s="254"/>
    </row>
    <row r="797" ht="14.25">
      <c r="I797" s="254"/>
    </row>
    <row r="798" ht="14.25">
      <c r="I798" s="254"/>
    </row>
    <row r="799" ht="14.25">
      <c r="I799" s="254"/>
    </row>
    <row r="800" ht="14.25">
      <c r="I800" s="254"/>
    </row>
    <row r="801" ht="14.25">
      <c r="I801" s="254"/>
    </row>
    <row r="802" ht="14.25">
      <c r="I802" s="254"/>
    </row>
    <row r="803" ht="14.25">
      <c r="I803" s="254"/>
    </row>
    <row r="804" ht="14.25">
      <c r="I804" s="254"/>
    </row>
    <row r="805" ht="14.25">
      <c r="I805" s="254"/>
    </row>
    <row r="806" ht="14.25">
      <c r="I806" s="254"/>
    </row>
    <row r="807" ht="14.25">
      <c r="I807" s="254"/>
    </row>
    <row r="808" ht="14.25">
      <c r="I808" s="254"/>
    </row>
    <row r="809" ht="14.25">
      <c r="I809" s="254"/>
    </row>
    <row r="810" ht="14.25">
      <c r="I810" s="254"/>
    </row>
    <row r="811" ht="14.25">
      <c r="I811" s="254"/>
    </row>
    <row r="812" ht="14.25">
      <c r="I812" s="254"/>
    </row>
    <row r="813" ht="14.25">
      <c r="I813" s="254"/>
    </row>
    <row r="814" ht="14.25">
      <c r="I814" s="254"/>
    </row>
    <row r="815" ht="14.25">
      <c r="I815" s="254"/>
    </row>
    <row r="816" ht="14.25">
      <c r="I816" s="254"/>
    </row>
    <row r="817" ht="14.25">
      <c r="I817" s="254"/>
    </row>
    <row r="818" ht="14.25">
      <c r="I818" s="254"/>
    </row>
    <row r="819" ht="14.25">
      <c r="I819" s="254"/>
    </row>
    <row r="820" ht="14.25">
      <c r="I820" s="254"/>
    </row>
    <row r="821" ht="14.25">
      <c r="I821" s="254"/>
    </row>
    <row r="822" ht="14.25">
      <c r="I822" s="254"/>
    </row>
    <row r="823" ht="14.25">
      <c r="I823" s="254"/>
    </row>
    <row r="824" ht="14.25">
      <c r="I824" s="254"/>
    </row>
    <row r="825" ht="14.25">
      <c r="I825" s="254"/>
    </row>
    <row r="826" ht="14.25">
      <c r="I826" s="254"/>
    </row>
    <row r="827" ht="14.25">
      <c r="I827" s="254"/>
    </row>
    <row r="828" ht="14.25">
      <c r="I828" s="254"/>
    </row>
    <row r="829" ht="14.25">
      <c r="I829" s="254"/>
    </row>
    <row r="830" ht="14.25">
      <c r="I830" s="254"/>
    </row>
    <row r="831" ht="14.25">
      <c r="I831" s="254"/>
    </row>
    <row r="832" ht="14.25">
      <c r="I832" s="254"/>
    </row>
    <row r="833" ht="14.25">
      <c r="I833" s="254"/>
    </row>
    <row r="834" ht="14.25">
      <c r="I834" s="254"/>
    </row>
    <row r="835" ht="14.25">
      <c r="I835" s="254"/>
    </row>
    <row r="836" ht="14.25">
      <c r="I836" s="254"/>
    </row>
    <row r="837" ht="14.25">
      <c r="I837" s="254"/>
    </row>
    <row r="838" ht="14.25">
      <c r="I838" s="254"/>
    </row>
    <row r="839" ht="14.25">
      <c r="I839" s="254"/>
    </row>
    <row r="840" ht="14.25">
      <c r="I840" s="254"/>
    </row>
    <row r="841" ht="14.25">
      <c r="I841" s="254"/>
    </row>
    <row r="842" ht="14.25">
      <c r="I842" s="254"/>
    </row>
    <row r="843" ht="14.25">
      <c r="I843" s="254"/>
    </row>
    <row r="844" ht="14.25">
      <c r="I844" s="254"/>
    </row>
    <row r="845" ht="14.25">
      <c r="I845" s="254"/>
    </row>
    <row r="846" ht="14.25">
      <c r="I846" s="254"/>
    </row>
    <row r="847" ht="14.25">
      <c r="I847" s="254"/>
    </row>
    <row r="848" ht="14.25">
      <c r="I848" s="254"/>
    </row>
    <row r="849" ht="14.25">
      <c r="I849" s="254"/>
    </row>
    <row r="850" ht="14.25">
      <c r="I850" s="254"/>
    </row>
    <row r="851" ht="14.25">
      <c r="I851" s="254"/>
    </row>
    <row r="852" ht="14.25">
      <c r="I852" s="254"/>
    </row>
    <row r="853" ht="14.25">
      <c r="I853" s="254"/>
    </row>
    <row r="854" ht="14.25">
      <c r="I854" s="254"/>
    </row>
    <row r="855" ht="14.25">
      <c r="I855" s="254"/>
    </row>
    <row r="856" ht="14.25">
      <c r="I856" s="254"/>
    </row>
    <row r="857" ht="14.25">
      <c r="I857" s="254"/>
    </row>
    <row r="858" ht="14.25">
      <c r="I858" s="254"/>
    </row>
    <row r="859" ht="14.25">
      <c r="I859" s="254"/>
    </row>
    <row r="860" ht="14.25">
      <c r="I860" s="254"/>
    </row>
    <row r="861" ht="14.25">
      <c r="I861" s="254"/>
    </row>
    <row r="862" ht="14.25">
      <c r="I862" s="254"/>
    </row>
    <row r="863" ht="14.25">
      <c r="I863" s="254"/>
    </row>
    <row r="864" ht="14.25">
      <c r="I864" s="254"/>
    </row>
    <row r="865" ht="14.25">
      <c r="I865" s="254"/>
    </row>
    <row r="866" ht="14.25">
      <c r="I866" s="254"/>
    </row>
    <row r="867" ht="14.25">
      <c r="I867" s="254"/>
    </row>
    <row r="868" ht="14.25">
      <c r="I868" s="254"/>
    </row>
    <row r="869" ht="14.25">
      <c r="I869" s="254"/>
    </row>
    <row r="870" ht="14.25">
      <c r="I870" s="254"/>
    </row>
    <row r="871" ht="14.25">
      <c r="I871" s="254"/>
    </row>
    <row r="872" ht="14.25">
      <c r="I872" s="254"/>
    </row>
    <row r="873" ht="14.25">
      <c r="I873" s="254"/>
    </row>
    <row r="874" ht="14.25">
      <c r="I874" s="254"/>
    </row>
    <row r="875" ht="14.25">
      <c r="I875" s="254"/>
    </row>
    <row r="876" ht="14.25">
      <c r="I876" s="254"/>
    </row>
    <row r="877" ht="14.25">
      <c r="I877" s="254"/>
    </row>
    <row r="878" ht="14.25">
      <c r="I878" s="254"/>
    </row>
    <row r="879" ht="14.25">
      <c r="I879" s="254"/>
    </row>
    <row r="880" ht="14.25">
      <c r="I880" s="254"/>
    </row>
    <row r="881" ht="14.25">
      <c r="I881" s="254"/>
    </row>
    <row r="882" ht="14.25">
      <c r="I882" s="254"/>
    </row>
    <row r="883" ht="14.25">
      <c r="I883" s="254"/>
    </row>
    <row r="884" ht="14.25">
      <c r="I884" s="254"/>
    </row>
    <row r="885" ht="14.25">
      <c r="I885" s="254"/>
    </row>
    <row r="886" ht="14.25">
      <c r="I886" s="254"/>
    </row>
    <row r="887" ht="14.25">
      <c r="I887" s="254"/>
    </row>
    <row r="888" ht="14.25">
      <c r="I888" s="254"/>
    </row>
    <row r="889" ht="14.25">
      <c r="I889" s="254"/>
    </row>
    <row r="890" ht="14.25">
      <c r="I890" s="254"/>
    </row>
    <row r="891" ht="14.25">
      <c r="I891" s="254"/>
    </row>
    <row r="892" ht="14.25">
      <c r="I892" s="254"/>
    </row>
    <row r="893" ht="14.25">
      <c r="I893" s="254"/>
    </row>
    <row r="894" ht="14.25">
      <c r="I894" s="254"/>
    </row>
    <row r="895" ht="14.25">
      <c r="I895" s="254"/>
    </row>
    <row r="896" ht="14.25">
      <c r="I896" s="254"/>
    </row>
    <row r="897" ht="14.25">
      <c r="I897" s="254"/>
    </row>
    <row r="898" ht="14.25">
      <c r="I898" s="254"/>
    </row>
    <row r="899" ht="14.25">
      <c r="I899" s="254"/>
    </row>
    <row r="900" ht="14.25">
      <c r="I900" s="254"/>
    </row>
    <row r="901" ht="14.25">
      <c r="I901" s="254"/>
    </row>
    <row r="902" ht="14.25">
      <c r="I902" s="254"/>
    </row>
    <row r="903" ht="14.25">
      <c r="I903" s="254"/>
    </row>
    <row r="904" ht="14.25">
      <c r="I904" s="254"/>
    </row>
    <row r="905" ht="14.25">
      <c r="I905" s="254"/>
    </row>
    <row r="906" ht="14.25">
      <c r="I906" s="254"/>
    </row>
    <row r="907" ht="14.25">
      <c r="I907" s="254"/>
    </row>
    <row r="908" ht="14.25">
      <c r="I908" s="254"/>
    </row>
    <row r="909" ht="14.25">
      <c r="I909" s="254"/>
    </row>
    <row r="910" ht="14.25">
      <c r="I910" s="254"/>
    </row>
    <row r="911" ht="14.25">
      <c r="I911" s="254"/>
    </row>
    <row r="912" ht="14.25">
      <c r="I912" s="254"/>
    </row>
    <row r="913" ht="14.25">
      <c r="I913" s="254"/>
    </row>
    <row r="914" ht="14.25">
      <c r="I914" s="254"/>
    </row>
    <row r="915" ht="14.25">
      <c r="I915" s="254"/>
    </row>
    <row r="916" ht="14.25">
      <c r="I916" s="254"/>
    </row>
    <row r="917" ht="14.25">
      <c r="I917" s="254"/>
    </row>
    <row r="918" ht="14.25">
      <c r="I918" s="254"/>
    </row>
    <row r="919" ht="14.25">
      <c r="I919" s="254"/>
    </row>
    <row r="920" ht="14.25">
      <c r="I920" s="254"/>
    </row>
    <row r="921" ht="14.25">
      <c r="I921" s="254"/>
    </row>
    <row r="922" ht="14.25">
      <c r="I922" s="254"/>
    </row>
    <row r="923" ht="14.25">
      <c r="I923" s="254"/>
    </row>
    <row r="924" ht="14.25">
      <c r="I924" s="254"/>
    </row>
    <row r="925" ht="14.25">
      <c r="I925" s="254"/>
    </row>
    <row r="926" ht="14.25">
      <c r="I926" s="254"/>
    </row>
    <row r="927" ht="14.25">
      <c r="I927" s="254"/>
    </row>
    <row r="928" ht="14.25">
      <c r="I928" s="254"/>
    </row>
    <row r="929" ht="14.25">
      <c r="I929" s="254"/>
    </row>
    <row r="930" ht="14.25">
      <c r="I930" s="254"/>
    </row>
    <row r="931" ht="14.25">
      <c r="I931" s="254"/>
    </row>
    <row r="932" ht="14.25">
      <c r="I932" s="254"/>
    </row>
    <row r="933" ht="14.25">
      <c r="I933" s="254"/>
    </row>
    <row r="934" ht="14.25">
      <c r="I934" s="254"/>
    </row>
    <row r="935" ht="14.25">
      <c r="I935" s="254"/>
    </row>
    <row r="936" ht="14.25">
      <c r="I936" s="254"/>
    </row>
    <row r="937" ht="14.25">
      <c r="I937" s="254"/>
    </row>
    <row r="938" ht="14.25">
      <c r="I938" s="254"/>
    </row>
    <row r="939" ht="14.25">
      <c r="I939" s="254"/>
    </row>
    <row r="940" ht="14.25">
      <c r="I940" s="254"/>
    </row>
    <row r="941" ht="14.25">
      <c r="I941" s="254"/>
    </row>
    <row r="942" ht="14.25">
      <c r="I942" s="254"/>
    </row>
    <row r="943" ht="14.25">
      <c r="I943" s="254"/>
    </row>
    <row r="944" ht="14.25">
      <c r="I944" s="254"/>
    </row>
    <row r="945" ht="14.25">
      <c r="I945" s="254"/>
    </row>
    <row r="946" ht="14.25">
      <c r="I946" s="254"/>
    </row>
    <row r="947" ht="14.25">
      <c r="I947" s="254"/>
    </row>
    <row r="948" ht="14.25">
      <c r="I948" s="254"/>
    </row>
    <row r="949" ht="14.25">
      <c r="I949" s="254"/>
    </row>
    <row r="950" ht="14.25">
      <c r="I950" s="254"/>
    </row>
    <row r="951" ht="14.25">
      <c r="I951" s="254"/>
    </row>
    <row r="952" ht="14.25">
      <c r="I952" s="254"/>
    </row>
    <row r="953" ht="14.25">
      <c r="I953" s="254"/>
    </row>
    <row r="954" ht="14.25">
      <c r="I954" s="254"/>
    </row>
    <row r="955" ht="14.25">
      <c r="I955" s="254"/>
    </row>
    <row r="956" ht="14.25">
      <c r="I956" s="254"/>
    </row>
    <row r="957" ht="14.25">
      <c r="I957" s="254"/>
    </row>
    <row r="958" ht="14.25">
      <c r="I958" s="254"/>
    </row>
    <row r="959" ht="14.25">
      <c r="I959" s="254"/>
    </row>
    <row r="960" ht="14.25">
      <c r="I960" s="254"/>
    </row>
    <row r="961" ht="14.25">
      <c r="I961" s="254"/>
    </row>
    <row r="962" ht="14.25">
      <c r="I962" s="254"/>
    </row>
    <row r="963" ht="14.25">
      <c r="I963" s="254"/>
    </row>
    <row r="964" ht="14.25">
      <c r="I964" s="254"/>
    </row>
    <row r="965" ht="14.25">
      <c r="I965" s="254"/>
    </row>
    <row r="966" ht="14.25">
      <c r="I966" s="254"/>
    </row>
    <row r="967" ht="14.25">
      <c r="I967" s="254"/>
    </row>
    <row r="968" ht="14.25">
      <c r="I968" s="254"/>
    </row>
    <row r="969" ht="14.25">
      <c r="I969" s="254"/>
    </row>
    <row r="970" ht="14.25">
      <c r="I970" s="254"/>
    </row>
    <row r="971" ht="14.25">
      <c r="I971" s="254"/>
    </row>
    <row r="972" ht="14.25">
      <c r="I972" s="254"/>
    </row>
    <row r="973" ht="14.25">
      <c r="I973" s="254"/>
    </row>
    <row r="974" ht="14.25">
      <c r="I974" s="254"/>
    </row>
    <row r="975" ht="14.25">
      <c r="I975" s="254"/>
    </row>
    <row r="976" ht="14.25">
      <c r="I976" s="254"/>
    </row>
    <row r="977" ht="14.25">
      <c r="I977" s="254"/>
    </row>
    <row r="978" ht="14.25">
      <c r="I978" s="254"/>
    </row>
    <row r="979" ht="14.25">
      <c r="I979" s="254"/>
    </row>
    <row r="980" ht="14.25">
      <c r="I980" s="254"/>
    </row>
    <row r="981" ht="14.25">
      <c r="I981" s="254"/>
    </row>
    <row r="982" ht="14.25">
      <c r="I982" s="254"/>
    </row>
    <row r="983" ht="14.25">
      <c r="I983" s="254"/>
    </row>
    <row r="984" ht="14.25">
      <c r="I984" s="254"/>
    </row>
    <row r="985" ht="14.25">
      <c r="I985" s="254"/>
    </row>
    <row r="986" ht="14.25">
      <c r="I986" s="254"/>
    </row>
    <row r="987" ht="14.25">
      <c r="I987" s="254"/>
    </row>
    <row r="988" ht="14.25">
      <c r="I988" s="254"/>
    </row>
    <row r="989" ht="14.25">
      <c r="I989" s="254"/>
    </row>
    <row r="990" ht="14.25">
      <c r="I990" s="254"/>
    </row>
    <row r="991" ht="14.25">
      <c r="I991" s="254"/>
    </row>
    <row r="992" ht="14.25">
      <c r="I992" s="254"/>
    </row>
    <row r="993" ht="14.25">
      <c r="I993" s="254"/>
    </row>
    <row r="994" ht="14.25">
      <c r="I994" s="254"/>
    </row>
    <row r="995" ht="14.25">
      <c r="I995" s="254"/>
    </row>
    <row r="996" ht="14.25">
      <c r="I996" s="254"/>
    </row>
    <row r="997" ht="14.25">
      <c r="I997" s="254"/>
    </row>
    <row r="998" ht="14.25">
      <c r="I998" s="254"/>
    </row>
    <row r="999" ht="14.25">
      <c r="I999" s="254"/>
    </row>
    <row r="1000" ht="14.25">
      <c r="I1000" s="254"/>
    </row>
    <row r="1001" ht="14.25">
      <c r="I1001" s="254"/>
    </row>
    <row r="1002" ht="14.25">
      <c r="I1002" s="254"/>
    </row>
    <row r="1003" ht="14.25">
      <c r="I1003" s="254"/>
    </row>
    <row r="1004" ht="14.25">
      <c r="I1004" s="254"/>
    </row>
    <row r="1005" ht="14.25">
      <c r="I1005" s="254"/>
    </row>
    <row r="1006" ht="14.25">
      <c r="I1006" s="254"/>
    </row>
    <row r="1007" ht="14.25">
      <c r="I1007" s="254"/>
    </row>
    <row r="1008" ht="14.25">
      <c r="I1008" s="254"/>
    </row>
    <row r="1009" ht="14.25">
      <c r="I1009" s="254"/>
    </row>
    <row r="1010" ht="14.25">
      <c r="I1010" s="254"/>
    </row>
    <row r="1011" ht="14.25">
      <c r="I1011" s="254"/>
    </row>
    <row r="1012" ht="14.25">
      <c r="I1012" s="254"/>
    </row>
    <row r="1013" ht="14.25">
      <c r="I1013" s="254"/>
    </row>
    <row r="1014" ht="14.25">
      <c r="I1014" s="254"/>
    </row>
    <row r="1015" ht="14.25">
      <c r="I1015" s="254"/>
    </row>
    <row r="1016" ht="14.25">
      <c r="I1016" s="254"/>
    </row>
    <row r="1017" ht="14.25">
      <c r="I1017" s="254"/>
    </row>
    <row r="1018" ht="14.25">
      <c r="I1018" s="254"/>
    </row>
    <row r="1019" ht="14.25">
      <c r="I1019" s="254"/>
    </row>
    <row r="1020" ht="14.25">
      <c r="I1020" s="254"/>
    </row>
    <row r="1021" ht="14.25">
      <c r="I1021" s="254"/>
    </row>
    <row r="1022" ht="14.25">
      <c r="I1022" s="254"/>
    </row>
    <row r="1023" ht="14.25">
      <c r="I1023" s="254"/>
    </row>
    <row r="1024" ht="14.25">
      <c r="I1024" s="254"/>
    </row>
    <row r="1025" ht="14.25">
      <c r="I1025" s="254"/>
    </row>
    <row r="1026" ht="14.25">
      <c r="I1026" s="254"/>
    </row>
    <row r="1027" ht="14.25">
      <c r="I1027" s="254"/>
    </row>
    <row r="1028" ht="14.25">
      <c r="I1028" s="254"/>
    </row>
    <row r="1029" ht="14.25">
      <c r="I1029" s="254"/>
    </row>
    <row r="1030" ht="14.25">
      <c r="I1030" s="254"/>
    </row>
    <row r="1031" ht="14.25">
      <c r="I1031" s="254"/>
    </row>
    <row r="1032" ht="14.25">
      <c r="I1032" s="254"/>
    </row>
    <row r="1033" ht="14.25">
      <c r="I1033" s="254"/>
    </row>
    <row r="1034" ht="14.25">
      <c r="I1034" s="254"/>
    </row>
    <row r="1035" ht="14.25">
      <c r="I1035" s="254"/>
    </row>
    <row r="1036" ht="14.25">
      <c r="I1036" s="254"/>
    </row>
    <row r="1037" ht="14.25">
      <c r="I1037" s="254"/>
    </row>
    <row r="1038" ht="14.25">
      <c r="I1038" s="254"/>
    </row>
    <row r="1039" ht="14.25">
      <c r="I1039" s="254"/>
    </row>
    <row r="1040" ht="14.25">
      <c r="I1040" s="254"/>
    </row>
    <row r="1041" ht="14.25">
      <c r="I1041" s="254"/>
    </row>
    <row r="1042" ht="14.25">
      <c r="I1042" s="254"/>
    </row>
    <row r="1043" ht="14.25">
      <c r="I1043" s="254"/>
    </row>
    <row r="1044" ht="14.25">
      <c r="I1044" s="254"/>
    </row>
    <row r="1045" ht="14.25">
      <c r="I1045" s="254"/>
    </row>
    <row r="1046" ht="14.25">
      <c r="I1046" s="254"/>
    </row>
    <row r="1047" ht="14.25">
      <c r="I1047" s="254"/>
    </row>
    <row r="1048" ht="14.25">
      <c r="I1048" s="254"/>
    </row>
    <row r="1049" ht="14.25">
      <c r="I1049" s="254"/>
    </row>
    <row r="1050" ht="14.25">
      <c r="I1050" s="254"/>
    </row>
    <row r="1051" ht="14.25">
      <c r="I1051" s="254"/>
    </row>
    <row r="1052" ht="14.25">
      <c r="I1052" s="254"/>
    </row>
    <row r="1053" ht="14.25">
      <c r="I1053" s="254"/>
    </row>
    <row r="1054" ht="14.25">
      <c r="I1054" s="254"/>
    </row>
    <row r="1055" ht="14.25">
      <c r="I1055" s="254"/>
    </row>
    <row r="1056" ht="14.25">
      <c r="I1056" s="254"/>
    </row>
    <row r="1057" ht="14.25">
      <c r="I1057" s="254"/>
    </row>
    <row r="1058" ht="14.25">
      <c r="I1058" s="254"/>
    </row>
    <row r="1059" ht="14.25">
      <c r="I1059" s="254"/>
    </row>
    <row r="1060" ht="14.25">
      <c r="I1060" s="254"/>
    </row>
    <row r="1061" ht="14.25">
      <c r="I1061" s="254"/>
    </row>
    <row r="1062" ht="14.25">
      <c r="I1062" s="254"/>
    </row>
    <row r="1063" ht="14.25">
      <c r="I1063" s="254"/>
    </row>
    <row r="1064" ht="14.25">
      <c r="I1064" s="254"/>
    </row>
    <row r="1065" ht="14.25">
      <c r="I1065" s="254"/>
    </row>
    <row r="1066" ht="14.25">
      <c r="I1066" s="254"/>
    </row>
    <row r="1067" ht="14.25">
      <c r="I1067" s="254"/>
    </row>
    <row r="1068" ht="14.25">
      <c r="I1068" s="254"/>
    </row>
    <row r="1069" ht="14.25">
      <c r="I1069" s="254"/>
    </row>
    <row r="1070" ht="14.25">
      <c r="I1070" s="254"/>
    </row>
    <row r="1071" ht="14.25">
      <c r="I1071" s="254"/>
    </row>
    <row r="1072" ht="14.25">
      <c r="I1072" s="254"/>
    </row>
    <row r="1073" ht="14.25">
      <c r="I1073" s="254"/>
    </row>
    <row r="1074" ht="14.25">
      <c r="I1074" s="254"/>
    </row>
    <row r="1075" ht="14.25">
      <c r="I1075" s="254"/>
    </row>
    <row r="1076" ht="14.25">
      <c r="I1076" s="254"/>
    </row>
    <row r="1077" ht="14.25">
      <c r="I1077" s="254"/>
    </row>
    <row r="1078" ht="14.25">
      <c r="I1078" s="254"/>
    </row>
    <row r="1079" ht="14.25">
      <c r="I1079" s="254"/>
    </row>
    <row r="1080" ht="14.25">
      <c r="I1080" s="254"/>
    </row>
    <row r="1081" ht="14.25">
      <c r="I1081" s="254"/>
    </row>
    <row r="1082" ht="14.25">
      <c r="I1082" s="254"/>
    </row>
    <row r="1083" ht="14.25">
      <c r="I1083" s="254"/>
    </row>
    <row r="1084" ht="14.25">
      <c r="I1084" s="254"/>
    </row>
    <row r="1085" ht="14.25">
      <c r="I1085" s="254"/>
    </row>
    <row r="1086" ht="14.25">
      <c r="I1086" s="254"/>
    </row>
    <row r="1087" ht="14.25">
      <c r="I1087" s="254"/>
    </row>
    <row r="1088" ht="14.25">
      <c r="I1088" s="254"/>
    </row>
    <row r="1089" ht="14.25">
      <c r="I1089" s="254"/>
    </row>
    <row r="1090" ht="14.25">
      <c r="I1090" s="254"/>
    </row>
    <row r="1091" ht="14.25">
      <c r="I1091" s="254"/>
    </row>
    <row r="1092" ht="14.25">
      <c r="I1092" s="254"/>
    </row>
    <row r="1093" ht="14.25">
      <c r="I1093" s="254"/>
    </row>
    <row r="1094" ht="14.25">
      <c r="I1094" s="254"/>
    </row>
    <row r="1095" ht="14.25">
      <c r="I1095" s="254"/>
    </row>
    <row r="1096" ht="14.25">
      <c r="I1096" s="254"/>
    </row>
    <row r="1097" ht="14.25">
      <c r="I1097" s="254"/>
    </row>
    <row r="1098" ht="14.25">
      <c r="I1098" s="254"/>
    </row>
    <row r="1099" ht="14.25">
      <c r="I1099" s="254"/>
    </row>
    <row r="1100" ht="14.25">
      <c r="I1100" s="254"/>
    </row>
    <row r="1101" ht="14.25">
      <c r="I1101" s="254"/>
    </row>
    <row r="1102" ht="14.25">
      <c r="I1102" s="254"/>
    </row>
    <row r="1103" ht="14.25">
      <c r="I1103" s="254"/>
    </row>
    <row r="1104" ht="14.25">
      <c r="I1104" s="254"/>
    </row>
    <row r="1105" ht="14.25">
      <c r="I1105" s="254"/>
    </row>
    <row r="1106" ht="14.25">
      <c r="I1106" s="254"/>
    </row>
    <row r="1107" ht="14.25">
      <c r="I1107" s="254"/>
    </row>
    <row r="1108" ht="14.25">
      <c r="I1108" s="254"/>
    </row>
    <row r="1109" ht="14.25">
      <c r="I1109" s="254"/>
    </row>
    <row r="1110" ht="14.25">
      <c r="I1110" s="254"/>
    </row>
    <row r="1111" ht="14.25">
      <c r="I1111" s="254"/>
    </row>
    <row r="1112" ht="14.25">
      <c r="I1112" s="254"/>
    </row>
    <row r="1113" ht="14.25">
      <c r="I1113" s="254"/>
    </row>
    <row r="1114" ht="14.25">
      <c r="I1114" s="254"/>
    </row>
    <row r="1115" ht="14.25">
      <c r="I1115" s="254"/>
    </row>
    <row r="1116" ht="14.25">
      <c r="I1116" s="254"/>
    </row>
    <row r="1117" ht="14.25">
      <c r="I1117" s="254"/>
    </row>
    <row r="1118" ht="14.25">
      <c r="I1118" s="254"/>
    </row>
    <row r="1119" ht="14.25">
      <c r="I1119" s="254"/>
    </row>
    <row r="1120" ht="14.25">
      <c r="I1120" s="254"/>
    </row>
    <row r="1121" ht="14.25">
      <c r="I1121" s="254"/>
    </row>
    <row r="1122" ht="14.25">
      <c r="I1122" s="254"/>
    </row>
    <row r="1123" ht="14.25">
      <c r="I1123" s="254"/>
    </row>
    <row r="1124" ht="14.25">
      <c r="I1124" s="254"/>
    </row>
    <row r="1125" ht="14.25">
      <c r="I1125" s="254"/>
    </row>
    <row r="1126" ht="14.25">
      <c r="I1126" s="254"/>
    </row>
    <row r="1127" ht="14.25">
      <c r="I1127" s="254"/>
    </row>
    <row r="1128" ht="14.25">
      <c r="I1128" s="254"/>
    </row>
    <row r="1129" ht="14.25">
      <c r="I1129" s="254"/>
    </row>
    <row r="1130" ht="14.25">
      <c r="I1130" s="254"/>
    </row>
    <row r="1131" ht="14.25">
      <c r="I1131" s="254"/>
    </row>
    <row r="1132" ht="14.25">
      <c r="I1132" s="254"/>
    </row>
    <row r="1133" ht="14.25">
      <c r="I1133" s="254"/>
    </row>
    <row r="1134" ht="14.25">
      <c r="I1134" s="254"/>
    </row>
    <row r="1135" ht="14.25">
      <c r="I1135" s="254"/>
    </row>
    <row r="1136" ht="14.25">
      <c r="I1136" s="254"/>
    </row>
    <row r="1137" ht="14.25">
      <c r="I1137" s="254"/>
    </row>
    <row r="1138" ht="14.25">
      <c r="I1138" s="254"/>
    </row>
    <row r="1139" ht="14.25">
      <c r="I1139" s="254"/>
    </row>
    <row r="1140" ht="14.25">
      <c r="I1140" s="254"/>
    </row>
    <row r="1141" ht="14.25">
      <c r="I1141" s="254"/>
    </row>
    <row r="1142" ht="14.25">
      <c r="I1142" s="254"/>
    </row>
    <row r="1143" ht="14.25">
      <c r="I1143" s="254"/>
    </row>
    <row r="1144" ht="14.25">
      <c r="I1144" s="254"/>
    </row>
    <row r="1145" ht="14.25">
      <c r="I1145" s="254"/>
    </row>
    <row r="1146" ht="14.25">
      <c r="I1146" s="254"/>
    </row>
    <row r="1147" ht="14.25">
      <c r="I1147" s="254"/>
    </row>
    <row r="1148" ht="14.25">
      <c r="I1148" s="254"/>
    </row>
    <row r="1149" ht="14.25">
      <c r="I1149" s="254"/>
    </row>
    <row r="1150" ht="14.25">
      <c r="I1150" s="254"/>
    </row>
    <row r="1151" ht="14.25">
      <c r="I1151" s="254"/>
    </row>
    <row r="1152" ht="14.25">
      <c r="I1152" s="254"/>
    </row>
    <row r="1153" ht="14.25">
      <c r="I1153" s="254"/>
    </row>
    <row r="1154" ht="14.25">
      <c r="I1154" s="254"/>
    </row>
    <row r="1155" ht="14.25">
      <c r="I1155" s="254"/>
    </row>
    <row r="1156" ht="14.25">
      <c r="I1156" s="254"/>
    </row>
    <row r="1157" ht="14.25">
      <c r="I1157" s="254"/>
    </row>
    <row r="1158" ht="14.25">
      <c r="I1158" s="254"/>
    </row>
    <row r="1159" ht="14.25">
      <c r="I1159" s="254"/>
    </row>
    <row r="1160" ht="14.25">
      <c r="I1160" s="254"/>
    </row>
    <row r="1161" ht="14.25">
      <c r="I1161" s="254"/>
    </row>
    <row r="1162" ht="14.25">
      <c r="I1162" s="254"/>
    </row>
    <row r="1163" ht="14.25">
      <c r="I1163" s="254"/>
    </row>
    <row r="1164" ht="14.25">
      <c r="I1164" s="254"/>
    </row>
    <row r="1165" ht="14.25">
      <c r="I1165" s="254"/>
    </row>
    <row r="1166" ht="14.25">
      <c r="I1166" s="254"/>
    </row>
    <row r="1167" ht="14.25">
      <c r="I1167" s="254"/>
    </row>
    <row r="1168" ht="14.25">
      <c r="I1168" s="254"/>
    </row>
    <row r="1169" ht="14.25">
      <c r="I1169" s="254"/>
    </row>
    <row r="1170" ht="14.25">
      <c r="I1170" s="254"/>
    </row>
    <row r="1171" ht="14.25">
      <c r="I1171" s="254"/>
    </row>
    <row r="1172" ht="14.25">
      <c r="I1172" s="254"/>
    </row>
    <row r="1173" ht="14.25">
      <c r="I1173" s="254"/>
    </row>
    <row r="1174" ht="14.25">
      <c r="I1174" s="254"/>
    </row>
    <row r="1175" ht="14.25">
      <c r="I1175" s="254"/>
    </row>
    <row r="1176" ht="14.25">
      <c r="I1176" s="254"/>
    </row>
    <row r="1177" ht="14.25">
      <c r="I1177" s="254"/>
    </row>
    <row r="1178" ht="14.25">
      <c r="I1178" s="254"/>
    </row>
    <row r="1179" ht="14.25">
      <c r="I1179" s="254"/>
    </row>
    <row r="1180" ht="14.25">
      <c r="I1180" s="254"/>
    </row>
    <row r="1181" ht="14.25">
      <c r="I1181" s="254"/>
    </row>
    <row r="1182" ht="14.25">
      <c r="I1182" s="254"/>
    </row>
    <row r="1183" ht="14.25">
      <c r="I1183" s="254"/>
    </row>
    <row r="1184" ht="14.25">
      <c r="I1184" s="254"/>
    </row>
    <row r="1185" ht="14.25">
      <c r="I1185" s="254"/>
    </row>
    <row r="1186" ht="14.25">
      <c r="I1186" s="254"/>
    </row>
    <row r="1187" ht="14.25">
      <c r="I1187" s="254"/>
    </row>
    <row r="1188" ht="14.25">
      <c r="I1188" s="254"/>
    </row>
    <row r="1189" ht="14.25">
      <c r="I1189" s="254"/>
    </row>
    <row r="1190" ht="14.25">
      <c r="I1190" s="254"/>
    </row>
    <row r="1191" ht="14.25">
      <c r="I1191" s="254"/>
    </row>
    <row r="1192" ht="14.25">
      <c r="I1192" s="254"/>
    </row>
    <row r="1193" ht="14.25">
      <c r="I1193" s="254"/>
    </row>
    <row r="1194" ht="14.25">
      <c r="I1194" s="254"/>
    </row>
    <row r="1195" ht="14.25">
      <c r="I1195" s="254"/>
    </row>
    <row r="1196" ht="14.25">
      <c r="I1196" s="254"/>
    </row>
    <row r="1197" ht="14.25">
      <c r="I1197" s="254"/>
    </row>
    <row r="1198" ht="14.25">
      <c r="I1198" s="254"/>
    </row>
    <row r="1199" ht="14.25">
      <c r="I1199" s="254"/>
    </row>
    <row r="1200" ht="14.25">
      <c r="I1200" s="254"/>
    </row>
    <row r="1201" ht="14.25">
      <c r="I1201" s="254"/>
    </row>
    <row r="1202" ht="14.25">
      <c r="I1202" s="254"/>
    </row>
    <row r="1203" ht="14.25">
      <c r="I1203" s="254"/>
    </row>
    <row r="1204" ht="14.25">
      <c r="I1204" s="254"/>
    </row>
    <row r="1205" ht="14.25">
      <c r="I1205" s="254"/>
    </row>
    <row r="1206" ht="14.25">
      <c r="I1206" s="254"/>
    </row>
    <row r="1207" ht="14.25">
      <c r="I1207" s="254"/>
    </row>
    <row r="1208" ht="14.25">
      <c r="I1208" s="254"/>
    </row>
    <row r="1209" ht="14.25">
      <c r="I1209" s="254"/>
    </row>
    <row r="1210" ht="14.25">
      <c r="I1210" s="254"/>
    </row>
    <row r="1211" ht="14.25">
      <c r="I1211" s="254"/>
    </row>
    <row r="1212" ht="14.25">
      <c r="I1212" s="254"/>
    </row>
    <row r="1213" ht="14.25">
      <c r="I1213" s="254"/>
    </row>
    <row r="1214" ht="14.25">
      <c r="I1214" s="254"/>
    </row>
    <row r="1215" ht="14.25">
      <c r="I1215" s="254"/>
    </row>
    <row r="1216" ht="14.25">
      <c r="I1216" s="254"/>
    </row>
    <row r="1217" ht="14.25">
      <c r="I1217" s="254"/>
    </row>
    <row r="1218" ht="14.25">
      <c r="I1218" s="254"/>
    </row>
    <row r="1219" ht="14.25">
      <c r="I1219" s="254"/>
    </row>
    <row r="1220" ht="14.25">
      <c r="I1220" s="254"/>
    </row>
    <row r="1221" ht="14.25">
      <c r="I1221" s="254"/>
    </row>
    <row r="1222" ht="14.25">
      <c r="I1222" s="254"/>
    </row>
    <row r="1223" ht="14.25">
      <c r="I1223" s="254"/>
    </row>
    <row r="1224" ht="14.25">
      <c r="I1224" s="254"/>
    </row>
    <row r="1225" ht="14.25">
      <c r="I1225" s="254"/>
    </row>
    <row r="1226" ht="14.25">
      <c r="I1226" s="254"/>
    </row>
    <row r="1227" ht="14.25">
      <c r="I1227" s="254"/>
    </row>
    <row r="1228" ht="14.25">
      <c r="I1228" s="254"/>
    </row>
    <row r="1229" ht="14.25">
      <c r="I1229" s="254"/>
    </row>
    <row r="1230" ht="14.25">
      <c r="I1230" s="254"/>
    </row>
    <row r="1231" ht="14.25">
      <c r="I1231" s="254"/>
    </row>
    <row r="1232" ht="14.25">
      <c r="I1232" s="254"/>
    </row>
    <row r="1233" ht="14.25">
      <c r="I1233" s="254"/>
    </row>
    <row r="1234" ht="14.25">
      <c r="I1234" s="254"/>
    </row>
    <row r="1235" ht="14.25">
      <c r="I1235" s="254"/>
    </row>
    <row r="1236" ht="14.25">
      <c r="I1236" s="254"/>
    </row>
    <row r="1237" ht="14.25">
      <c r="I1237" s="254"/>
    </row>
    <row r="1238" ht="14.25">
      <c r="I1238" s="254"/>
    </row>
    <row r="1239" ht="14.25">
      <c r="I1239" s="254"/>
    </row>
    <row r="1240" ht="14.25">
      <c r="I1240" s="254"/>
    </row>
    <row r="1241" ht="14.25">
      <c r="I1241" s="254"/>
    </row>
    <row r="1242" ht="14.25">
      <c r="I1242" s="254"/>
    </row>
    <row r="1243" ht="14.25">
      <c r="I1243" s="254"/>
    </row>
    <row r="1244" ht="14.25">
      <c r="I1244" s="254"/>
    </row>
    <row r="1245" ht="14.25">
      <c r="I1245" s="254"/>
    </row>
    <row r="1246" ht="14.25">
      <c r="I1246" s="254"/>
    </row>
    <row r="1247" ht="14.25">
      <c r="I1247" s="254"/>
    </row>
    <row r="1248" ht="14.25">
      <c r="I1248" s="254"/>
    </row>
    <row r="1249" ht="14.25">
      <c r="I1249" s="254"/>
    </row>
    <row r="1250" ht="14.25">
      <c r="I1250" s="254"/>
    </row>
    <row r="1251" ht="14.25">
      <c r="I1251" s="254"/>
    </row>
    <row r="1252" ht="14.25">
      <c r="I1252" s="254"/>
    </row>
    <row r="1253" ht="14.25">
      <c r="I1253" s="254"/>
    </row>
    <row r="1254" ht="14.25">
      <c r="I1254" s="254"/>
    </row>
    <row r="1255" ht="14.25">
      <c r="I1255" s="254"/>
    </row>
    <row r="1256" ht="14.25">
      <c r="I1256" s="254"/>
    </row>
    <row r="1257" ht="14.25">
      <c r="I1257" s="254"/>
    </row>
    <row r="1258" ht="14.25">
      <c r="I1258" s="254"/>
    </row>
    <row r="1259" ht="14.25">
      <c r="I1259" s="254"/>
    </row>
    <row r="1260" ht="14.25">
      <c r="I1260" s="254"/>
    </row>
    <row r="1261" ht="14.25">
      <c r="I1261" s="254"/>
    </row>
    <row r="1262" ht="14.25">
      <c r="I1262" s="254"/>
    </row>
    <row r="1263" ht="14.25">
      <c r="I1263" s="254"/>
    </row>
    <row r="1264" ht="14.25">
      <c r="I1264" s="254"/>
    </row>
    <row r="1265" ht="14.25">
      <c r="I1265" s="254"/>
    </row>
    <row r="1266" ht="14.25">
      <c r="I1266" s="254"/>
    </row>
    <row r="1267" ht="14.25">
      <c r="I1267" s="254"/>
    </row>
    <row r="1268" ht="14.25">
      <c r="I1268" s="254"/>
    </row>
    <row r="1269" ht="14.25">
      <c r="I1269" s="254"/>
    </row>
    <row r="1270" ht="14.25">
      <c r="I1270" s="254"/>
    </row>
    <row r="1271" ht="14.25">
      <c r="I1271" s="254"/>
    </row>
    <row r="1272" ht="14.25">
      <c r="I1272" s="254"/>
    </row>
    <row r="1273" ht="14.25">
      <c r="I1273" s="254"/>
    </row>
    <row r="1274" ht="14.25">
      <c r="I1274" s="254"/>
    </row>
    <row r="1275" ht="14.25">
      <c r="I1275" s="254"/>
    </row>
    <row r="1276" ht="14.25">
      <c r="I1276" s="254"/>
    </row>
    <row r="1277" ht="14.25">
      <c r="I1277" s="254"/>
    </row>
    <row r="1278" ht="14.25">
      <c r="I1278" s="254"/>
    </row>
    <row r="1279" ht="14.25">
      <c r="I1279" s="254"/>
    </row>
    <row r="1280" ht="14.25">
      <c r="I1280" s="254"/>
    </row>
    <row r="1281" ht="14.25">
      <c r="I1281" s="254"/>
    </row>
    <row r="1282" ht="14.25">
      <c r="I1282" s="254"/>
    </row>
    <row r="1283" ht="14.25">
      <c r="I1283" s="254"/>
    </row>
    <row r="1284" ht="14.25">
      <c r="I1284" s="254"/>
    </row>
    <row r="1285" ht="14.25">
      <c r="I1285" s="254"/>
    </row>
    <row r="1286" ht="14.25">
      <c r="I1286" s="254"/>
    </row>
    <row r="1287" ht="14.25">
      <c r="I1287" s="254"/>
    </row>
    <row r="1288" ht="14.25">
      <c r="I1288" s="254"/>
    </row>
    <row r="1289" ht="14.25">
      <c r="I1289" s="254"/>
    </row>
    <row r="1290" ht="14.25">
      <c r="I1290" s="254"/>
    </row>
    <row r="1291" ht="14.25">
      <c r="I1291" s="254"/>
    </row>
    <row r="1292" ht="14.25">
      <c r="I1292" s="254"/>
    </row>
    <row r="1293" ht="14.25">
      <c r="I1293" s="254"/>
    </row>
    <row r="1294" ht="14.25">
      <c r="I1294" s="254"/>
    </row>
    <row r="1295" ht="14.25">
      <c r="I1295" s="254"/>
    </row>
    <row r="1296" ht="14.25">
      <c r="I1296" s="254"/>
    </row>
    <row r="1297" ht="14.25">
      <c r="I1297" s="254"/>
    </row>
    <row r="1298" ht="14.25">
      <c r="I1298" s="254"/>
    </row>
    <row r="1299" ht="14.25">
      <c r="I1299" s="254"/>
    </row>
    <row r="1300" ht="14.25">
      <c r="I1300" s="254"/>
    </row>
    <row r="1301" ht="14.25">
      <c r="I1301" s="254"/>
    </row>
    <row r="1302" ht="14.25">
      <c r="I1302" s="254"/>
    </row>
    <row r="1303" ht="14.25">
      <c r="I1303" s="254"/>
    </row>
    <row r="1304" ht="14.25">
      <c r="I1304" s="254"/>
    </row>
    <row r="1305" ht="14.25">
      <c r="I1305" s="254"/>
    </row>
    <row r="1306" ht="14.25">
      <c r="I1306" s="254"/>
    </row>
    <row r="1307" ht="14.25">
      <c r="I1307" s="254"/>
    </row>
    <row r="1308" ht="14.25">
      <c r="I1308" s="254"/>
    </row>
    <row r="1309" ht="14.25">
      <c r="I1309" s="254"/>
    </row>
    <row r="1310" ht="14.25">
      <c r="I1310" s="254"/>
    </row>
    <row r="1311" ht="14.25">
      <c r="I1311" s="254"/>
    </row>
    <row r="1312" ht="14.25">
      <c r="I1312" s="254"/>
    </row>
    <row r="1313" ht="14.25">
      <c r="I1313" s="254"/>
    </row>
    <row r="1314" ht="14.25">
      <c r="I1314" s="254"/>
    </row>
    <row r="1315" ht="14.25">
      <c r="I1315" s="254"/>
    </row>
    <row r="1316" ht="14.25">
      <c r="I1316" s="254"/>
    </row>
    <row r="1317" ht="14.25">
      <c r="I1317" s="254"/>
    </row>
    <row r="1318" ht="14.25">
      <c r="I1318" s="254"/>
    </row>
    <row r="1319" ht="14.25">
      <c r="I1319" s="254"/>
    </row>
    <row r="1320" ht="14.25">
      <c r="I1320" s="254"/>
    </row>
    <row r="1321" ht="14.25">
      <c r="I1321" s="254"/>
    </row>
    <row r="1322" ht="14.25">
      <c r="I1322" s="254"/>
    </row>
    <row r="1323" ht="14.25">
      <c r="I1323" s="254"/>
    </row>
    <row r="1324" ht="14.25">
      <c r="I1324" s="254"/>
    </row>
    <row r="1325" ht="14.25">
      <c r="I1325" s="254"/>
    </row>
    <row r="1326" ht="14.25">
      <c r="I1326" s="254"/>
    </row>
    <row r="1327" ht="14.25">
      <c r="I1327" s="254"/>
    </row>
    <row r="1328" ht="14.25">
      <c r="I1328" s="254"/>
    </row>
    <row r="1329" ht="14.25">
      <c r="I1329" s="254"/>
    </row>
    <row r="1330" ht="14.25">
      <c r="I1330" s="254"/>
    </row>
    <row r="1331" ht="14.25">
      <c r="I1331" s="254"/>
    </row>
    <row r="1332" ht="14.25">
      <c r="I1332" s="254"/>
    </row>
    <row r="1333" ht="14.25">
      <c r="I1333" s="254"/>
    </row>
    <row r="1334" ht="14.25">
      <c r="I1334" s="254"/>
    </row>
    <row r="1335" ht="14.25">
      <c r="I1335" s="254"/>
    </row>
    <row r="1336" ht="14.25">
      <c r="I1336" s="254"/>
    </row>
    <row r="1337" ht="14.25">
      <c r="I1337" s="254"/>
    </row>
    <row r="1338" ht="14.25">
      <c r="I1338" s="254"/>
    </row>
    <row r="1339" ht="14.25">
      <c r="I1339" s="254"/>
    </row>
    <row r="1340" ht="14.25">
      <c r="I1340" s="254"/>
    </row>
    <row r="1341" ht="14.25">
      <c r="I1341" s="254"/>
    </row>
    <row r="1342" ht="14.25">
      <c r="I1342" s="254"/>
    </row>
    <row r="1343" ht="14.25">
      <c r="I1343" s="254"/>
    </row>
    <row r="1344" ht="14.25">
      <c r="I1344" s="254"/>
    </row>
    <row r="1345" ht="14.25">
      <c r="I1345" s="254"/>
    </row>
    <row r="1346" ht="14.25">
      <c r="I1346" s="254"/>
    </row>
    <row r="1347" ht="14.25">
      <c r="I1347" s="254"/>
    </row>
    <row r="1348" ht="14.25">
      <c r="I1348" s="254"/>
    </row>
    <row r="1349" ht="14.25">
      <c r="I1349" s="254"/>
    </row>
    <row r="1350" ht="14.25">
      <c r="I1350" s="254"/>
    </row>
    <row r="1351" ht="14.25">
      <c r="I1351" s="254"/>
    </row>
    <row r="1352" ht="14.25">
      <c r="I1352" s="254"/>
    </row>
    <row r="1353" ht="14.25">
      <c r="I1353" s="254"/>
    </row>
    <row r="1354" ht="14.25">
      <c r="I1354" s="254"/>
    </row>
    <row r="1355" ht="14.25">
      <c r="I1355" s="254"/>
    </row>
    <row r="1356" ht="14.25">
      <c r="I1356" s="254"/>
    </row>
    <row r="1357" ht="14.25">
      <c r="I1357" s="254"/>
    </row>
    <row r="1358" ht="14.25">
      <c r="I1358" s="254"/>
    </row>
    <row r="1359" ht="14.25">
      <c r="I1359" s="254"/>
    </row>
    <row r="1360" ht="14.25">
      <c r="I1360" s="254"/>
    </row>
    <row r="1361" ht="14.25">
      <c r="I1361" s="254"/>
    </row>
    <row r="1362" ht="14.25">
      <c r="I1362" s="254"/>
    </row>
    <row r="1363" ht="14.25">
      <c r="I1363" s="254"/>
    </row>
    <row r="1364" ht="14.25">
      <c r="I1364" s="254"/>
    </row>
    <row r="1365" ht="14.25">
      <c r="I1365" s="254"/>
    </row>
    <row r="1366" ht="14.25">
      <c r="I1366" s="254"/>
    </row>
    <row r="1367" ht="14.25">
      <c r="I1367" s="254"/>
    </row>
    <row r="1368" ht="14.25">
      <c r="I1368" s="254"/>
    </row>
    <row r="1369" ht="14.25">
      <c r="I1369" s="254"/>
    </row>
    <row r="1370" ht="14.25">
      <c r="I1370" s="254"/>
    </row>
    <row r="1371" ht="14.25">
      <c r="I1371" s="254"/>
    </row>
    <row r="1372" ht="14.25">
      <c r="I1372" s="254"/>
    </row>
    <row r="1373" ht="14.25">
      <c r="I1373" s="254"/>
    </row>
    <row r="1374" ht="14.25">
      <c r="I1374" s="254"/>
    </row>
    <row r="1375" ht="14.25">
      <c r="I1375" s="254"/>
    </row>
    <row r="1376" ht="14.25">
      <c r="I1376" s="254"/>
    </row>
    <row r="1377" ht="14.25">
      <c r="I1377" s="254"/>
    </row>
    <row r="1378" ht="14.25">
      <c r="I1378" s="254"/>
    </row>
    <row r="1379" ht="14.25">
      <c r="I1379" s="254"/>
    </row>
    <row r="1380" ht="14.25">
      <c r="I1380" s="254"/>
    </row>
    <row r="1381" ht="14.25">
      <c r="I1381" s="254"/>
    </row>
    <row r="1382" ht="14.25">
      <c r="I1382" s="254"/>
    </row>
    <row r="1383" ht="14.25">
      <c r="I1383" s="254"/>
    </row>
    <row r="1384" ht="14.25">
      <c r="I1384" s="254"/>
    </row>
    <row r="1385" ht="14.25">
      <c r="I1385" s="254"/>
    </row>
    <row r="1386" ht="14.25">
      <c r="I1386" s="254"/>
    </row>
    <row r="1387" ht="14.25">
      <c r="I1387" s="254"/>
    </row>
    <row r="1388" ht="14.25">
      <c r="I1388" s="254"/>
    </row>
    <row r="1389" ht="14.25">
      <c r="I1389" s="254"/>
    </row>
    <row r="1390" ht="14.25">
      <c r="I1390" s="254"/>
    </row>
    <row r="1391" ht="14.25">
      <c r="I1391" s="254"/>
    </row>
    <row r="1392" ht="14.25">
      <c r="I1392" s="254"/>
    </row>
    <row r="1393" ht="14.25">
      <c r="I1393" s="254"/>
    </row>
    <row r="1394" ht="14.25">
      <c r="I1394" s="254"/>
    </row>
    <row r="1395" ht="14.25">
      <c r="I1395" s="254"/>
    </row>
    <row r="1396" ht="14.25">
      <c r="I1396" s="254"/>
    </row>
    <row r="1397" ht="14.25">
      <c r="I1397" s="254"/>
    </row>
    <row r="1398" ht="14.25">
      <c r="I1398" s="254"/>
    </row>
    <row r="1399" ht="14.25">
      <c r="I1399" s="254"/>
    </row>
    <row r="1400" ht="14.25">
      <c r="I1400" s="254"/>
    </row>
    <row r="1401" ht="14.25">
      <c r="I1401" s="254"/>
    </row>
    <row r="1402" ht="14.25">
      <c r="I1402" s="254"/>
    </row>
    <row r="1403" ht="14.25">
      <c r="I1403" s="254"/>
    </row>
    <row r="1404" ht="14.25">
      <c r="I1404" s="254"/>
    </row>
    <row r="1405" ht="14.25">
      <c r="I1405" s="254"/>
    </row>
    <row r="1406" ht="14.25">
      <c r="I1406" s="254"/>
    </row>
    <row r="1407" ht="14.25">
      <c r="I1407" s="254"/>
    </row>
    <row r="1408" ht="14.25">
      <c r="I1408" s="254"/>
    </row>
    <row r="1409" ht="14.25">
      <c r="I1409" s="254"/>
    </row>
    <row r="1410" ht="14.25">
      <c r="I1410" s="254"/>
    </row>
    <row r="1411" ht="14.25">
      <c r="I1411" s="254"/>
    </row>
    <row r="1412" ht="14.25">
      <c r="I1412" s="254"/>
    </row>
    <row r="1413" ht="14.25">
      <c r="I1413" s="254"/>
    </row>
    <row r="1414" ht="14.25">
      <c r="I1414" s="254"/>
    </row>
    <row r="1415" ht="14.25">
      <c r="I1415" s="254"/>
    </row>
    <row r="1416" ht="14.25">
      <c r="I1416" s="254"/>
    </row>
    <row r="1417" ht="14.25">
      <c r="I1417" s="254"/>
    </row>
    <row r="1418" ht="14.25">
      <c r="I1418" s="254"/>
    </row>
    <row r="1419" ht="14.25">
      <c r="I1419" s="254"/>
    </row>
    <row r="1420" ht="14.25">
      <c r="I1420" s="254"/>
    </row>
    <row r="1421" ht="14.25">
      <c r="I1421" s="254"/>
    </row>
    <row r="1422" ht="14.25">
      <c r="I1422" s="254"/>
    </row>
    <row r="1423" ht="14.25">
      <c r="I1423" s="254"/>
    </row>
    <row r="1424" ht="14.25">
      <c r="I1424" s="254"/>
    </row>
    <row r="1425" ht="14.25">
      <c r="I1425" s="254"/>
    </row>
    <row r="1426" ht="14.25">
      <c r="I1426" s="254"/>
    </row>
    <row r="1427" ht="14.25">
      <c r="I1427" s="254"/>
    </row>
    <row r="1428" ht="14.25">
      <c r="I1428" s="254"/>
    </row>
    <row r="1429" ht="14.25">
      <c r="I1429" s="254"/>
    </row>
    <row r="1430" ht="14.25">
      <c r="I1430" s="254"/>
    </row>
    <row r="1431" ht="14.25">
      <c r="I1431" s="254"/>
    </row>
    <row r="1432" ht="14.25">
      <c r="I1432" s="254"/>
    </row>
    <row r="1433" ht="14.25">
      <c r="I1433" s="254"/>
    </row>
    <row r="1434" ht="14.25">
      <c r="I1434" s="254"/>
    </row>
    <row r="1435" ht="14.25">
      <c r="I1435" s="254"/>
    </row>
    <row r="1436" ht="14.25">
      <c r="I1436" s="254"/>
    </row>
    <row r="1437" ht="14.25">
      <c r="I1437" s="254"/>
    </row>
    <row r="1438" ht="14.25">
      <c r="I1438" s="254"/>
    </row>
    <row r="1439" ht="14.25">
      <c r="I1439" s="254"/>
    </row>
    <row r="1440" ht="14.25">
      <c r="I1440" s="254"/>
    </row>
    <row r="1441" ht="14.25">
      <c r="I1441" s="254"/>
    </row>
    <row r="1442" ht="14.25">
      <c r="I1442" s="254"/>
    </row>
    <row r="1443" ht="14.25">
      <c r="I1443" s="254"/>
    </row>
    <row r="1444" ht="14.25">
      <c r="I1444" s="254"/>
    </row>
    <row r="1445" ht="14.25">
      <c r="I1445" s="254"/>
    </row>
    <row r="1446" ht="14.25">
      <c r="I1446" s="254"/>
    </row>
    <row r="1447" ht="14.25">
      <c r="I1447" s="254"/>
    </row>
    <row r="1448" ht="14.25">
      <c r="I1448" s="254"/>
    </row>
  </sheetData>
  <mergeCells count="47">
    <mergeCell ref="A1:R1"/>
    <mergeCell ref="A3:B3"/>
    <mergeCell ref="Q3:R3"/>
    <mergeCell ref="F6:I6"/>
    <mergeCell ref="O6:Q6"/>
    <mergeCell ref="A199:R199"/>
    <mergeCell ref="A6:A7"/>
    <mergeCell ref="A41:A43"/>
    <mergeCell ref="A56:A58"/>
    <mergeCell ref="A59:A62"/>
    <mergeCell ref="A63:A67"/>
    <mergeCell ref="A68:A69"/>
    <mergeCell ref="A71:A74"/>
    <mergeCell ref="A80:A115"/>
    <mergeCell ref="A125:A126"/>
    <mergeCell ref="A134:A137"/>
    <mergeCell ref="B6:B7"/>
    <mergeCell ref="B41:B43"/>
    <mergeCell ref="B56:B58"/>
    <mergeCell ref="B59:B62"/>
    <mergeCell ref="B63:B67"/>
    <mergeCell ref="B68:B69"/>
    <mergeCell ref="B71:B74"/>
    <mergeCell ref="B80:B115"/>
    <mergeCell ref="B125:B126"/>
    <mergeCell ref="B134:B137"/>
    <mergeCell ref="C6:C7"/>
    <mergeCell ref="C80:C115"/>
    <mergeCell ref="D6:D7"/>
    <mergeCell ref="D80:D115"/>
    <mergeCell ref="E6:E7"/>
    <mergeCell ref="E80:E115"/>
    <mergeCell ref="F86:F115"/>
    <mergeCell ref="G80:G115"/>
    <mergeCell ref="H80:H115"/>
    <mergeCell ref="I80:I115"/>
    <mergeCell ref="J6:J7"/>
    <mergeCell ref="J80:J115"/>
    <mergeCell ref="K6:K7"/>
    <mergeCell ref="K80:K115"/>
    <mergeCell ref="L6:L7"/>
    <mergeCell ref="M6:M7"/>
    <mergeCell ref="N6:N7"/>
    <mergeCell ref="N80:N115"/>
    <mergeCell ref="O80:O115"/>
    <mergeCell ref="P80:P115"/>
    <mergeCell ref="R6:R7"/>
  </mergeCells>
  <printOptions horizontalCentered="1" verticalCentered="1"/>
  <pageMargins left="0.16" right="0.16" top="0.79" bottom="0.79" header="0.51" footer="0.51"/>
  <pageSetup horizontalDpi="600" verticalDpi="600" orientation="landscape" paperSize="8" scale="70"/>
  <headerFooter scaleWithDoc="0" alignWithMargins="0">
    <oddFooter>&amp;L注：整合项目名称和实施地点明细到村，该报表每月一报。&amp;C第 &amp;P 页</oddFooter>
  </headerFooter>
  <ignoredErrors>
    <ignoredError sqref="E49" formulaRange="1"/>
  </ignoredErrors>
  <drawing r:id="rId1"/>
</worksheet>
</file>

<file path=xl/worksheets/sheet2.xml><?xml version="1.0" encoding="utf-8"?>
<worksheet xmlns="http://schemas.openxmlformats.org/spreadsheetml/2006/main" xmlns:r="http://schemas.openxmlformats.org/officeDocument/2006/relationships">
  <dimension ref="B1:B11"/>
  <sheetViews>
    <sheetView tabSelected="1" workbookViewId="0" topLeftCell="A1"/>
  </sheetViews>
  <sheetFormatPr defaultColWidth="9.125" defaultColWidthPt="54.75" defaultRowHeight="14.25"/>
  <sheetData>
    <row r="1" ht="14.25">
      <c r="B1" s="6" t="s">
        <v>522</v>
      </c>
    </row>
    <row r="2" ht="14.25">
      <c r="B2" s="6" t="s">
        <v>521</v>
      </c>
    </row>
    <row r="4" ht="14.25">
      <c r="B4" t="s">
        <v>520</v>
      </c>
    </row>
    <row r="5" ht="14.25">
      <c r="B5" s="368" t="s">
        <v>519</v>
      </c>
    </row>
    <row r="7" ht="14.25">
      <c r="B7" t="s">
        <v>518</v>
      </c>
    </row>
    <row r="8" ht="14.25">
      <c r="B8" s="368" t="s">
        <v>517</v>
      </c>
    </row>
    <row r="10" ht="14.25">
      <c r="B10" t="s">
        <v>516</v>
      </c>
    </row>
    <row r="11" ht="14.25">
      <c r="B11" s="368" t="s">
        <v>515</v>
      </c>
    </row>
  </sheetData>
  <hyperlinks>
    <hyperlink ref="B5" r:id="rId1" display="https://www.e-iceblue.com"/>
    <hyperlink ref="B8" r:id="rId2" display="mailto:support@e-iceblue.com"/>
    <hyperlink ref="B11" r:id="rId3" display="https://www.e-iceblue.com/Buy/Spire.XLS.html"/>
  </hyperlinks>
  <printOptions/>
  <pageMargins left="0.75" right="0.75" top="1" bottom="1" header="0.5" footer="0.5"/>
  <pageSetup orientation="portrait" paperSize="9"/>
</worksheet>
</file>

<file path=docProps/app.xml><?xml version="1.0" encoding="utf-8"?>
<Properties xmlns="http://schemas.openxmlformats.org/officeDocument/2006/extended-properties" xmlns:vt="http://schemas.openxmlformats.org/officeDocument/2006/docPropsVTypes">
  <Application>Microsoft Excel</Application>
  <DocSecurity>0</DocSecurity>
  <Template/>
  <Manager/>
  <Company>MSCD龙帝国技术社区 Htpp://Bbs.Mscode.Cc</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吉他梦</cp:lastModifiedBy>
  <cp:lastPrinted>2018-09-27T03:11:54Z</cp:lastPrinted>
  <dcterms:created xsi:type="dcterms:W3CDTF">2016-08-26T03:37:51Z</dcterms:created>
  <dcterms:modified xsi:type="dcterms:W3CDTF">2018-11-29T01:39:34Z</dcterms:modified>
  <cp:category/>
  <cp:version/>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퀀_generated_2.-2147483648">
    <vt:i4>2052</vt:i4>
  </property>
  <property fmtid="{D5CDD505-2E9C-101B-9397-08002B2CF9AE}" pid="3" name="KSOProductBuildVer">
    <vt:lpwstr>2052-10.1.0.7520</vt:lpwstr>
  </property>
</Properties>
</file>